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1535" activeTab="0"/>
  </bookViews>
  <sheets>
    <sheet name="Терская (2)" sheetId="1" r:id="rId1"/>
  </sheets>
  <definedNames/>
  <calcPr fullCalcOnLoad="1"/>
</workbook>
</file>

<file path=xl/sharedStrings.xml><?xml version="1.0" encoding="utf-8"?>
<sst xmlns="http://schemas.openxmlformats.org/spreadsheetml/2006/main" count="588" uniqueCount="166">
  <si>
    <t>Рз</t>
  </si>
  <si>
    <t>Пр</t>
  </si>
  <si>
    <t>Вр</t>
  </si>
  <si>
    <t>ЭКР</t>
  </si>
  <si>
    <t>01</t>
  </si>
  <si>
    <t>04</t>
  </si>
  <si>
    <t>00204000</t>
  </si>
  <si>
    <t>500</t>
  </si>
  <si>
    <t>225</t>
  </si>
  <si>
    <t>226</t>
  </si>
  <si>
    <t>340</t>
  </si>
  <si>
    <t>08</t>
  </si>
  <si>
    <t>211</t>
  </si>
  <si>
    <t>213</t>
  </si>
  <si>
    <t>СДК</t>
  </si>
  <si>
    <t>310</t>
  </si>
  <si>
    <t xml:space="preserve">Благоустройство </t>
  </si>
  <si>
    <t>05</t>
  </si>
  <si>
    <t>03</t>
  </si>
  <si>
    <t>ВСЕГО</t>
  </si>
  <si>
    <t>ВУС</t>
  </si>
  <si>
    <t>02</t>
  </si>
  <si>
    <t xml:space="preserve">ВСЕГО по  СДК </t>
  </si>
  <si>
    <t xml:space="preserve"> Наименование показателя</t>
  </si>
  <si>
    <t>0020800</t>
  </si>
  <si>
    <t>Всего по Главе</t>
  </si>
  <si>
    <t>Всего по Аппарату</t>
  </si>
  <si>
    <t>Всего по ВУС</t>
  </si>
  <si>
    <t xml:space="preserve">Заработная плата </t>
  </si>
  <si>
    <t>Начисления на зар.плату</t>
  </si>
  <si>
    <t>Услуги связи</t>
  </si>
  <si>
    <t>Коммунальные услуги</t>
  </si>
  <si>
    <t>Прочие услуги</t>
  </si>
  <si>
    <t>Увел с-ти матер. запасов</t>
  </si>
  <si>
    <t>Заработная плата</t>
  </si>
  <si>
    <t xml:space="preserve">Начисл. на заработную плату </t>
  </si>
  <si>
    <t>Начисл. на заработную плату</t>
  </si>
  <si>
    <t>0013600</t>
  </si>
  <si>
    <t>Доплата к пенсии мун.служ.</t>
  </si>
  <si>
    <t>Всего по пенсии</t>
  </si>
  <si>
    <t>263</t>
  </si>
  <si>
    <t>Аппарат</t>
  </si>
  <si>
    <t>Главный бухгалтер</t>
  </si>
  <si>
    <t>Увел с-ти матер. Запасов</t>
  </si>
  <si>
    <t>4409902</t>
  </si>
  <si>
    <t>Итого СДК (из субв.)</t>
  </si>
  <si>
    <t>Итого СДК (из собствен.)</t>
  </si>
  <si>
    <t>Всего по благоустройству</t>
  </si>
  <si>
    <t>Физкультура и спорт</t>
  </si>
  <si>
    <t xml:space="preserve">Итого </t>
  </si>
  <si>
    <t>09</t>
  </si>
  <si>
    <t>6000400</t>
  </si>
  <si>
    <t>6000500</t>
  </si>
  <si>
    <t>прочие услуги</t>
  </si>
  <si>
    <t>Коммунальное хозяйство</t>
  </si>
  <si>
    <t>Увеличение стоим-ти осн.ср-в</t>
  </si>
  <si>
    <t>3510500</t>
  </si>
  <si>
    <t>Всего  ком. хоз-во</t>
  </si>
  <si>
    <t>Услуги по содерж.имущества</t>
  </si>
  <si>
    <t>Увеличение стоим-ти мат.зап.</t>
  </si>
  <si>
    <t>6000100</t>
  </si>
  <si>
    <t>5129700</t>
  </si>
  <si>
    <t>Аренда помещения</t>
  </si>
  <si>
    <t>0020400</t>
  </si>
  <si>
    <t>224</t>
  </si>
  <si>
    <t>6000200</t>
  </si>
  <si>
    <t>2190100</t>
  </si>
  <si>
    <t>014</t>
  </si>
  <si>
    <t>Всего по гражд.обороне</t>
  </si>
  <si>
    <t>Национальная экономика</t>
  </si>
  <si>
    <t xml:space="preserve">Глава администрации </t>
  </si>
  <si>
    <t>Глава</t>
  </si>
  <si>
    <t>Социальные выплаты</t>
  </si>
  <si>
    <t xml:space="preserve">10 </t>
  </si>
  <si>
    <t>11</t>
  </si>
  <si>
    <t>Выборы</t>
  </si>
  <si>
    <t>прочие расходы</t>
  </si>
  <si>
    <t>Всего по выборам</t>
  </si>
  <si>
    <t>Увелич.стоим-ти осн.ср-в</t>
  </si>
  <si>
    <t>121</t>
  </si>
  <si>
    <t>242</t>
  </si>
  <si>
    <t>244</t>
  </si>
  <si>
    <t>Прочие расходы</t>
  </si>
  <si>
    <t>851</t>
  </si>
  <si>
    <t>852</t>
  </si>
  <si>
    <t>111</t>
  </si>
  <si>
    <t>313</t>
  </si>
  <si>
    <t>0200003</t>
  </si>
  <si>
    <t>07</t>
  </si>
  <si>
    <t>Увелич.стоим.-ти ос.ср-в</t>
  </si>
  <si>
    <t>Увелич.стоим.матер.зап.</t>
  </si>
  <si>
    <t>Услуги связи - интернет</t>
  </si>
  <si>
    <t>221.02</t>
  </si>
  <si>
    <t>221.01</t>
  </si>
  <si>
    <t>223.02</t>
  </si>
  <si>
    <t>226.01</t>
  </si>
  <si>
    <t>290.02</t>
  </si>
  <si>
    <t>290.01</t>
  </si>
  <si>
    <t>340.01</t>
  </si>
  <si>
    <t>340.04</t>
  </si>
  <si>
    <t>310.05</t>
  </si>
  <si>
    <t>310.01</t>
  </si>
  <si>
    <t>225.05</t>
  </si>
  <si>
    <t>226.06</t>
  </si>
  <si>
    <t>223.03</t>
  </si>
  <si>
    <t>225.03</t>
  </si>
  <si>
    <t>Всего по национ.экономика</t>
  </si>
  <si>
    <t>225.01</t>
  </si>
  <si>
    <t>Услуги по содержанию имущества</t>
  </si>
  <si>
    <t xml:space="preserve"> </t>
  </si>
  <si>
    <t>Начисл. на заработ.плату</t>
  </si>
  <si>
    <t>10</t>
  </si>
  <si>
    <t>321</t>
  </si>
  <si>
    <t>262</t>
  </si>
  <si>
    <t>226.02</t>
  </si>
  <si>
    <t>Увел с-ти осн. Ср-в</t>
  </si>
  <si>
    <t>Коммунальные услуги электроэнергия</t>
  </si>
  <si>
    <t>Коммунальные услуги природный газ</t>
  </si>
  <si>
    <t>225.06</t>
  </si>
  <si>
    <t>услуги автомашины</t>
  </si>
  <si>
    <t>222.01</t>
  </si>
  <si>
    <t>Прочие общегосударственные расходы</t>
  </si>
  <si>
    <t>Оценка имущества</t>
  </si>
  <si>
    <t>13</t>
  </si>
  <si>
    <t>Всего по общег вопросам</t>
  </si>
  <si>
    <t>150,0</t>
  </si>
  <si>
    <t>Оплата электрика</t>
  </si>
  <si>
    <t>30,0</t>
  </si>
  <si>
    <t>26,1</t>
  </si>
  <si>
    <t>20,0</t>
  </si>
  <si>
    <t>106,2</t>
  </si>
  <si>
    <t>ИТОГО</t>
  </si>
  <si>
    <t>Приданцева А.Л.</t>
  </si>
  <si>
    <t>ямочный ремонт дорог, выравнивание профиля</t>
  </si>
  <si>
    <t xml:space="preserve">установка дорожных знаков, разметка </t>
  </si>
  <si>
    <t>Всего гражданская оборона</t>
  </si>
  <si>
    <t>Всего социальные выплаты</t>
  </si>
  <si>
    <t>7730011</t>
  </si>
  <si>
    <t>7740011</t>
  </si>
  <si>
    <t>7740019</t>
  </si>
  <si>
    <t>9941118</t>
  </si>
  <si>
    <t>0317035</t>
  </si>
  <si>
    <t>0317031</t>
  </si>
  <si>
    <t>0217023</t>
  </si>
  <si>
    <t>0247027</t>
  </si>
  <si>
    <t>0257030</t>
  </si>
  <si>
    <t>0117011</t>
  </si>
  <si>
    <t>0117021</t>
  </si>
  <si>
    <t>9967300</t>
  </si>
  <si>
    <t>9987400</t>
  </si>
  <si>
    <t>9927500</t>
  </si>
  <si>
    <t>9937100</t>
  </si>
  <si>
    <t>0317034</t>
  </si>
  <si>
    <t>0317033</t>
  </si>
  <si>
    <t>заправка картриджа</t>
  </si>
  <si>
    <t>Прочие услуги, касперк</t>
  </si>
  <si>
    <t>транспортные услуги</t>
  </si>
  <si>
    <t>611</t>
  </si>
  <si>
    <t>Коммунальные услуги газ</t>
  </si>
  <si>
    <t>Коммунальные услуги водоснабжение</t>
  </si>
  <si>
    <t>223.04</t>
  </si>
  <si>
    <t>прочие расходы сувениры</t>
  </si>
  <si>
    <t xml:space="preserve">Киевского сельского поселения </t>
  </si>
  <si>
    <t>0417038</t>
  </si>
  <si>
    <t>Федин В.Г.</t>
  </si>
  <si>
    <t>СМЕТА   НА      2014-2016  ГОД.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</si>
</sst>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indexed="10"/>
      <name val="Bookman Old Style"/>
      <family val="1"/>
    </font>
    <font>
      <sz val="10"/>
      <color indexed="8"/>
      <name val="Bookman Old Styl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  <font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/>
    </xf>
    <xf numFmtId="0" fontId="45" fillId="0" borderId="14" xfId="0" applyFont="1" applyFill="1" applyBorder="1" applyAlignment="1">
      <alignment/>
    </xf>
    <xf numFmtId="49" fontId="45" fillId="0" borderId="14" xfId="0" applyNumberFormat="1" applyFont="1" applyBorder="1" applyAlignment="1">
      <alignment horizontal="right"/>
    </xf>
    <xf numFmtId="2" fontId="45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 wrapText="1"/>
    </xf>
    <xf numFmtId="2" fontId="45" fillId="0" borderId="14" xfId="0" applyNumberFormat="1" applyFont="1" applyBorder="1" applyAlignment="1">
      <alignment/>
    </xf>
    <xf numFmtId="2" fontId="8" fillId="33" borderId="14" xfId="0" applyNumberFormat="1" applyFont="1" applyFill="1" applyBorder="1" applyAlignment="1">
      <alignment horizontal="right"/>
    </xf>
    <xf numFmtId="49" fontId="45" fillId="0" borderId="0" xfId="0" applyNumberFormat="1" applyFont="1" applyAlignment="1">
      <alignment/>
    </xf>
    <xf numFmtId="0" fontId="8" fillId="33" borderId="14" xfId="0" applyFont="1" applyFill="1" applyBorder="1" applyAlignment="1">
      <alignment/>
    </xf>
    <xf numFmtId="49" fontId="46" fillId="0" borderId="14" xfId="0" applyNumberFormat="1" applyFont="1" applyFill="1" applyBorder="1" applyAlignment="1">
      <alignment horizontal="right"/>
    </xf>
    <xf numFmtId="2" fontId="46" fillId="0" borderId="14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0" fontId="47" fillId="33" borderId="14" xfId="0" applyFont="1" applyFill="1" applyBorder="1" applyAlignment="1">
      <alignment/>
    </xf>
    <xf numFmtId="2" fontId="45" fillId="0" borderId="14" xfId="0" applyNumberFormat="1" applyFont="1" applyFill="1" applyBorder="1" applyAlignment="1">
      <alignment/>
    </xf>
    <xf numFmtId="2" fontId="47" fillId="33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left" wrapText="1"/>
    </xf>
    <xf numFmtId="0" fontId="45" fillId="34" borderId="14" xfId="0" applyFont="1" applyFill="1" applyBorder="1" applyAlignment="1">
      <alignment/>
    </xf>
    <xf numFmtId="2" fontId="45" fillId="34" borderId="14" xfId="0" applyNumberFormat="1" applyFont="1" applyFill="1" applyBorder="1" applyAlignment="1">
      <alignment/>
    </xf>
    <xf numFmtId="0" fontId="7" fillId="34" borderId="14" xfId="0" applyFont="1" applyFill="1" applyBorder="1" applyAlignment="1">
      <alignment horizontal="left" wrapText="1"/>
    </xf>
    <xf numFmtId="49" fontId="45" fillId="34" borderId="14" xfId="0" applyNumberFormat="1" applyFont="1" applyFill="1" applyBorder="1" applyAlignment="1">
      <alignment horizontal="right"/>
    </xf>
    <xf numFmtId="0" fontId="45" fillId="33" borderId="14" xfId="0" applyFont="1" applyFill="1" applyBorder="1" applyAlignment="1">
      <alignment/>
    </xf>
    <xf numFmtId="0" fontId="7" fillId="34" borderId="15" xfId="0" applyFont="1" applyFill="1" applyBorder="1" applyAlignment="1">
      <alignment horizontal="left" wrapText="1"/>
    </xf>
    <xf numFmtId="2" fontId="45" fillId="34" borderId="14" xfId="0" applyNumberFormat="1" applyFont="1" applyFill="1" applyBorder="1" applyAlignment="1">
      <alignment horizontal="right"/>
    </xf>
    <xf numFmtId="2" fontId="47" fillId="33" borderId="14" xfId="0" applyNumberFormat="1" applyFont="1" applyFill="1" applyBorder="1" applyAlignment="1">
      <alignment horizontal="right"/>
    </xf>
    <xf numFmtId="0" fontId="8" fillId="35" borderId="14" xfId="0" applyFont="1" applyFill="1" applyBorder="1" applyAlignment="1">
      <alignment horizontal="left" wrapText="1"/>
    </xf>
    <xf numFmtId="0" fontId="47" fillId="35" borderId="14" xfId="0" applyFont="1" applyFill="1" applyBorder="1" applyAlignment="1">
      <alignment/>
    </xf>
    <xf numFmtId="2" fontId="47" fillId="35" borderId="14" xfId="0" applyNumberFormat="1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5" fillId="34" borderId="0" xfId="0" applyFont="1" applyFill="1" applyAlignment="1">
      <alignment/>
    </xf>
    <xf numFmtId="0" fontId="45" fillId="35" borderId="14" xfId="0" applyFont="1" applyFill="1" applyBorder="1" applyAlignment="1">
      <alignment/>
    </xf>
    <xf numFmtId="2" fontId="45" fillId="0" borderId="14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left" wrapText="1"/>
    </xf>
    <xf numFmtId="49" fontId="45" fillId="0" borderId="17" xfId="0" applyNumberFormat="1" applyFont="1" applyBorder="1" applyAlignment="1">
      <alignment horizontal="right"/>
    </xf>
    <xf numFmtId="49" fontId="45" fillId="0" borderId="18" xfId="0" applyNumberFormat="1" applyFont="1" applyBorder="1" applyAlignment="1">
      <alignment horizontal="right"/>
    </xf>
    <xf numFmtId="2" fontId="45" fillId="0" borderId="18" xfId="0" applyNumberFormat="1" applyFont="1" applyBorder="1" applyAlignment="1">
      <alignment horizontal="right"/>
    </xf>
    <xf numFmtId="49" fontId="45" fillId="0" borderId="19" xfId="0" applyNumberFormat="1" applyFont="1" applyBorder="1" applyAlignment="1">
      <alignment horizontal="right"/>
    </xf>
    <xf numFmtId="0" fontId="7" fillId="0" borderId="18" xfId="0" applyFont="1" applyBorder="1" applyAlignment="1">
      <alignment horizontal="left" wrapText="1"/>
    </xf>
    <xf numFmtId="2" fontId="45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49" fontId="45" fillId="33" borderId="0" xfId="0" applyNumberFormat="1" applyFont="1" applyFill="1" applyAlignment="1">
      <alignment horizontal="right"/>
    </xf>
    <xf numFmtId="2" fontId="45" fillId="33" borderId="0" xfId="0" applyNumberFormat="1" applyFont="1" applyFill="1" applyAlignment="1">
      <alignment/>
    </xf>
    <xf numFmtId="0" fontId="47" fillId="35" borderId="20" xfId="0" applyFont="1" applyFill="1" applyBorder="1" applyAlignment="1">
      <alignment/>
    </xf>
    <xf numFmtId="49" fontId="45" fillId="35" borderId="21" xfId="0" applyNumberFormat="1" applyFont="1" applyFill="1" applyBorder="1" applyAlignment="1">
      <alignment/>
    </xf>
    <xf numFmtId="2" fontId="47" fillId="35" borderId="22" xfId="0" applyNumberFormat="1" applyFont="1" applyFill="1" applyBorder="1" applyAlignment="1">
      <alignment/>
    </xf>
    <xf numFmtId="49" fontId="45" fillId="0" borderId="14" xfId="0" applyNumberFormat="1" applyFont="1" applyBorder="1" applyAlignment="1">
      <alignment/>
    </xf>
    <xf numFmtId="0" fontId="47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47" fillId="35" borderId="14" xfId="0" applyFont="1" applyFill="1" applyBorder="1" applyAlignment="1">
      <alignment/>
    </xf>
    <xf numFmtId="49" fontId="45" fillId="33" borderId="19" xfId="0" applyNumberFormat="1" applyFont="1" applyFill="1" applyBorder="1" applyAlignment="1">
      <alignment horizontal="right"/>
    </xf>
    <xf numFmtId="0" fontId="47" fillId="0" borderId="19" xfId="0" applyFont="1" applyBorder="1" applyAlignment="1">
      <alignment/>
    </xf>
    <xf numFmtId="49" fontId="45" fillId="0" borderId="14" xfId="0" applyNumberFormat="1" applyFont="1" applyFill="1" applyBorder="1" applyAlignment="1">
      <alignment horizontal="right"/>
    </xf>
    <xf numFmtId="49" fontId="45" fillId="33" borderId="14" xfId="0" applyNumberFormat="1" applyFont="1" applyFill="1" applyBorder="1" applyAlignment="1">
      <alignment horizontal="right"/>
    </xf>
    <xf numFmtId="0" fontId="43" fillId="0" borderId="23" xfId="0" applyFont="1" applyBorder="1" applyAlignment="1">
      <alignment/>
    </xf>
    <xf numFmtId="2" fontId="47" fillId="33" borderId="19" xfId="0" applyNumberFormat="1" applyFont="1" applyFill="1" applyBorder="1" applyAlignment="1">
      <alignment horizontal="right"/>
    </xf>
    <xf numFmtId="0" fontId="45" fillId="34" borderId="14" xfId="0" applyFont="1" applyFill="1" applyBorder="1" applyAlignment="1">
      <alignment/>
    </xf>
    <xf numFmtId="2" fontId="47" fillId="33" borderId="19" xfId="0" applyNumberFormat="1" applyFont="1" applyFill="1" applyBorder="1" applyAlignment="1">
      <alignment/>
    </xf>
    <xf numFmtId="2" fontId="44" fillId="0" borderId="14" xfId="0" applyNumberFormat="1" applyFont="1" applyBorder="1" applyAlignment="1">
      <alignment/>
    </xf>
    <xf numFmtId="2" fontId="44" fillId="0" borderId="14" xfId="0" applyNumberFormat="1" applyFont="1" applyBorder="1" applyAlignment="1">
      <alignment horizontal="right"/>
    </xf>
    <xf numFmtId="2" fontId="47" fillId="35" borderId="14" xfId="0" applyNumberFormat="1" applyFont="1" applyFill="1" applyBorder="1" applyAlignment="1">
      <alignment/>
    </xf>
    <xf numFmtId="2" fontId="47" fillId="35" borderId="24" xfId="0" applyNumberFormat="1" applyFont="1" applyFill="1" applyBorder="1" applyAlignment="1">
      <alignment horizontal="right"/>
    </xf>
    <xf numFmtId="2" fontId="47" fillId="35" borderId="25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left" wrapText="1"/>
    </xf>
    <xf numFmtId="0" fontId="7" fillId="33" borderId="26" xfId="0" applyFont="1" applyFill="1" applyBorder="1" applyAlignment="1">
      <alignment horizontal="left" wrapText="1"/>
    </xf>
    <xf numFmtId="0" fontId="7" fillId="33" borderId="19" xfId="0" applyFont="1" applyFill="1" applyBorder="1" applyAlignment="1">
      <alignment horizontal="left" wrapText="1"/>
    </xf>
    <xf numFmtId="0" fontId="8" fillId="34" borderId="15" xfId="0" applyFont="1" applyFill="1" applyBorder="1" applyAlignment="1">
      <alignment horizontal="center" wrapText="1"/>
    </xf>
    <xf numFmtId="0" fontId="8" fillId="34" borderId="26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left"/>
    </xf>
    <xf numFmtId="0" fontId="47" fillId="33" borderId="26" xfId="0" applyFont="1" applyFill="1" applyBorder="1" applyAlignment="1">
      <alignment horizontal="left"/>
    </xf>
    <xf numFmtId="0" fontId="47" fillId="33" borderId="19" xfId="0" applyFont="1" applyFill="1" applyBorder="1" applyAlignment="1">
      <alignment horizontal="left"/>
    </xf>
    <xf numFmtId="0" fontId="7" fillId="33" borderId="27" xfId="0" applyFont="1" applyFill="1" applyBorder="1" applyAlignment="1">
      <alignment horizontal="left" wrapText="1"/>
    </xf>
    <xf numFmtId="0" fontId="7" fillId="33" borderId="28" xfId="0" applyFont="1" applyFill="1" applyBorder="1" applyAlignment="1">
      <alignment horizontal="left" wrapText="1"/>
    </xf>
    <xf numFmtId="0" fontId="7" fillId="33" borderId="29" xfId="0" applyFont="1" applyFill="1" applyBorder="1" applyAlignment="1">
      <alignment horizontal="left" wrapText="1"/>
    </xf>
    <xf numFmtId="0" fontId="45" fillId="34" borderId="15" xfId="0" applyFont="1" applyFill="1" applyBorder="1" applyAlignment="1">
      <alignment/>
    </xf>
    <xf numFmtId="0" fontId="45" fillId="0" borderId="26" xfId="0" applyFont="1" applyBorder="1" applyAlignment="1">
      <alignment/>
    </xf>
    <xf numFmtId="0" fontId="45" fillId="0" borderId="19" xfId="0" applyFont="1" applyBorder="1" applyAlignment="1">
      <alignment/>
    </xf>
    <xf numFmtId="0" fontId="47" fillId="33" borderId="15" xfId="0" applyFont="1" applyFill="1" applyBorder="1" applyAlignment="1">
      <alignment/>
    </xf>
    <xf numFmtId="0" fontId="47" fillId="33" borderId="26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49" fontId="45" fillId="0" borderId="14" xfId="0" applyNumberFormat="1" applyFont="1" applyFill="1" applyBorder="1" applyAlignment="1">
      <alignment horizontal="right"/>
    </xf>
    <xf numFmtId="0" fontId="45" fillId="0" borderId="14" xfId="0" applyFont="1" applyBorder="1" applyAlignment="1">
      <alignment/>
    </xf>
    <xf numFmtId="49" fontId="45" fillId="33" borderId="14" xfId="0" applyNumberFormat="1" applyFont="1" applyFill="1" applyBorder="1" applyAlignment="1">
      <alignment horizontal="right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7" fillId="35" borderId="14" xfId="0" applyFont="1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33" borderId="26" xfId="0" applyFill="1" applyBorder="1" applyAlignment="1">
      <alignment/>
    </xf>
    <xf numFmtId="0" fontId="0" fillId="33" borderId="19" xfId="0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47" fillId="0" borderId="26" xfId="0" applyFont="1" applyBorder="1" applyAlignment="1">
      <alignment/>
    </xf>
    <xf numFmtId="0" fontId="47" fillId="0" borderId="19" xfId="0" applyFont="1" applyBorder="1" applyAlignment="1">
      <alignment/>
    </xf>
    <xf numFmtId="49" fontId="45" fillId="33" borderId="15" xfId="0" applyNumberFormat="1" applyFont="1" applyFill="1" applyBorder="1" applyAlignment="1">
      <alignment horizontal="right"/>
    </xf>
    <xf numFmtId="49" fontId="45" fillId="33" borderId="26" xfId="0" applyNumberFormat="1" applyFont="1" applyFill="1" applyBorder="1" applyAlignment="1">
      <alignment horizontal="right"/>
    </xf>
    <xf numFmtId="49" fontId="45" fillId="33" borderId="19" xfId="0" applyNumberFormat="1" applyFont="1" applyFill="1" applyBorder="1" applyAlignment="1">
      <alignment horizontal="right"/>
    </xf>
    <xf numFmtId="0" fontId="47" fillId="34" borderId="15" xfId="0" applyFont="1" applyFill="1" applyBorder="1" applyAlignment="1">
      <alignment horizontal="center"/>
    </xf>
    <xf numFmtId="0" fontId="47" fillId="34" borderId="26" xfId="0" applyFont="1" applyFill="1" applyBorder="1" applyAlignment="1">
      <alignment horizontal="center"/>
    </xf>
    <xf numFmtId="0" fontId="47" fillId="34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86"/>
  <sheetViews>
    <sheetView tabSelected="1" zoomScalePageLayoutView="0" workbookViewId="0" topLeftCell="A3">
      <selection activeCell="G137" sqref="G137"/>
    </sheetView>
  </sheetViews>
  <sheetFormatPr defaultColWidth="9.140625" defaultRowHeight="15"/>
  <cols>
    <col min="1" max="1" width="32.00390625" style="0" customWidth="1"/>
    <col min="2" max="2" width="7.7109375" style="0" customWidth="1"/>
    <col min="3" max="3" width="5.8515625" style="0" customWidth="1"/>
    <col min="4" max="4" width="14.140625" style="0" customWidth="1"/>
    <col min="5" max="5" width="8.7109375" style="0" customWidth="1"/>
    <col min="6" max="6" width="8.8515625" style="0" customWidth="1"/>
    <col min="7" max="7" width="15.28125" style="0" customWidth="1"/>
    <col min="8" max="8" width="13.00390625" style="0" customWidth="1"/>
    <col min="9" max="9" width="15.28125" style="0" customWidth="1"/>
    <col min="10" max="10" width="12.00390625" style="0" customWidth="1"/>
    <col min="11" max="11" width="9.7109375" style="0" bestFit="1" customWidth="1"/>
    <col min="12" max="12" width="12.7109375" style="0" customWidth="1"/>
  </cols>
  <sheetData>
    <row r="1" ht="15" hidden="1"/>
    <row r="2" ht="15" hidden="1"/>
    <row r="3" spans="1:9" ht="27.75" customHeight="1">
      <c r="A3" s="55"/>
      <c r="B3" s="97" t="s">
        <v>165</v>
      </c>
      <c r="C3" s="98"/>
      <c r="D3" s="98"/>
      <c r="E3" s="98"/>
      <c r="F3" s="98"/>
      <c r="G3" s="98"/>
      <c r="H3" s="98"/>
      <c r="I3" s="98"/>
    </row>
    <row r="4" spans="1:9" ht="33" customHeight="1" thickBot="1">
      <c r="A4" s="99" t="s">
        <v>162</v>
      </c>
      <c r="B4" s="99"/>
      <c r="C4" s="99"/>
      <c r="D4" s="99"/>
      <c r="E4" s="95"/>
      <c r="F4" s="95"/>
      <c r="G4" s="95"/>
      <c r="H4" s="95"/>
      <c r="I4" s="95"/>
    </row>
    <row r="5" spans="1:9" ht="13.5" customHeight="1">
      <c r="A5" s="2" t="s">
        <v>23</v>
      </c>
      <c r="B5" s="3" t="s">
        <v>0</v>
      </c>
      <c r="C5" s="4" t="s">
        <v>1</v>
      </c>
      <c r="D5" s="4"/>
      <c r="E5" s="4" t="s">
        <v>2</v>
      </c>
      <c r="F5" s="4" t="s">
        <v>3</v>
      </c>
      <c r="G5" s="5">
        <v>2014</v>
      </c>
      <c r="H5" s="64">
        <v>2015</v>
      </c>
      <c r="I5" s="5">
        <v>2016</v>
      </c>
    </row>
    <row r="6" spans="1:9" s="7" customFormat="1" ht="13.5" customHeight="1">
      <c r="A6" s="57" t="s">
        <v>71</v>
      </c>
      <c r="B6" s="6"/>
      <c r="C6" s="6"/>
      <c r="D6" s="6"/>
      <c r="E6" s="6"/>
      <c r="F6" s="6"/>
      <c r="G6" s="68">
        <f>G7+G8</f>
        <v>417.40000000000003</v>
      </c>
      <c r="H6" s="69">
        <f>H7+H8</f>
        <v>417.40000000000003</v>
      </c>
      <c r="I6" s="68">
        <f>I7+I8</f>
        <v>417.40000000000003</v>
      </c>
    </row>
    <row r="7" spans="1:9" s="7" customFormat="1" ht="17.25" customHeight="1">
      <c r="A7" s="12" t="s">
        <v>34</v>
      </c>
      <c r="B7" s="10" t="s">
        <v>4</v>
      </c>
      <c r="C7" s="10" t="s">
        <v>21</v>
      </c>
      <c r="D7" s="10" t="s">
        <v>137</v>
      </c>
      <c r="E7" s="10" t="s">
        <v>79</v>
      </c>
      <c r="F7" s="10" t="s">
        <v>12</v>
      </c>
      <c r="G7" s="11">
        <v>320.6</v>
      </c>
      <c r="H7" s="11">
        <v>320.6</v>
      </c>
      <c r="I7" s="11">
        <v>320.6</v>
      </c>
    </row>
    <row r="8" spans="1:9" s="7" customFormat="1" ht="18.75" customHeight="1">
      <c r="A8" s="12" t="s">
        <v>110</v>
      </c>
      <c r="B8" s="10" t="s">
        <v>4</v>
      </c>
      <c r="C8" s="10" t="s">
        <v>21</v>
      </c>
      <c r="D8" s="10" t="s">
        <v>137</v>
      </c>
      <c r="E8" s="10" t="s">
        <v>79</v>
      </c>
      <c r="F8" s="10" t="s">
        <v>13</v>
      </c>
      <c r="G8" s="11">
        <v>96.8</v>
      </c>
      <c r="H8" s="11">
        <v>96.8</v>
      </c>
      <c r="I8" s="11">
        <v>96.8</v>
      </c>
    </row>
    <row r="9" spans="1:9" s="7" customFormat="1" ht="15.75" customHeight="1">
      <c r="A9" s="73" t="s">
        <v>25</v>
      </c>
      <c r="B9" s="100"/>
      <c r="C9" s="100"/>
      <c r="D9" s="100"/>
      <c r="E9" s="100"/>
      <c r="F9" s="101"/>
      <c r="G9" s="33">
        <f>G11+G12+G13+G14+G15+G16+G17+G18+G19+G20+G23+G24+G25+G26+G27+G28+G29+G30+G31+G32</f>
        <v>678.9</v>
      </c>
      <c r="H9" s="65">
        <f>H11+H12+H13+H14+H15+H16+H17+H18+H19+H20+H23+H24+H25+H26+H27+H28+H29+H30+H31+H32</f>
        <v>706.8999999999999</v>
      </c>
      <c r="I9" s="33">
        <f>I11+I12+I13+I14+I15+I16+I17+I18+I19+I20+I23+I24+I25+I26+I27+I28+I29+I30+I31+I32</f>
        <v>716.1999999999999</v>
      </c>
    </row>
    <row r="10" spans="1:9" s="7" customFormat="1" ht="13.5" customHeight="1">
      <c r="A10" s="22" t="s">
        <v>41</v>
      </c>
      <c r="B10" s="54"/>
      <c r="C10" s="54"/>
      <c r="D10" s="54"/>
      <c r="E10" s="54"/>
      <c r="F10" s="54"/>
      <c r="G10" s="13"/>
      <c r="H10" s="13"/>
      <c r="I10" s="13"/>
    </row>
    <row r="11" spans="1:9" s="7" customFormat="1" ht="15">
      <c r="A11" s="9" t="s">
        <v>28</v>
      </c>
      <c r="B11" s="10" t="s">
        <v>4</v>
      </c>
      <c r="C11" s="10" t="s">
        <v>5</v>
      </c>
      <c r="D11" s="10" t="s">
        <v>138</v>
      </c>
      <c r="E11" s="10" t="s">
        <v>79</v>
      </c>
      <c r="F11" s="10" t="s">
        <v>12</v>
      </c>
      <c r="G11" s="11">
        <v>295.4</v>
      </c>
      <c r="H11" s="11">
        <v>295.4</v>
      </c>
      <c r="I11" s="11">
        <v>295.4</v>
      </c>
    </row>
    <row r="12" spans="1:13" s="7" customFormat="1" ht="15">
      <c r="A12" s="9" t="s">
        <v>29</v>
      </c>
      <c r="B12" s="10" t="s">
        <v>4</v>
      </c>
      <c r="C12" s="10" t="s">
        <v>5</v>
      </c>
      <c r="D12" s="10" t="s">
        <v>138</v>
      </c>
      <c r="E12" s="10" t="s">
        <v>79</v>
      </c>
      <c r="F12" s="10" t="s">
        <v>13</v>
      </c>
      <c r="G12" s="11">
        <v>89.2</v>
      </c>
      <c r="H12" s="11">
        <v>89.2</v>
      </c>
      <c r="I12" s="11">
        <v>89.2</v>
      </c>
      <c r="K12" s="47"/>
      <c r="L12" s="47"/>
      <c r="M12" s="47"/>
    </row>
    <row r="13" spans="1:9" s="7" customFormat="1" ht="15">
      <c r="A13" s="12" t="s">
        <v>30</v>
      </c>
      <c r="B13" s="10" t="s">
        <v>4</v>
      </c>
      <c r="C13" s="10" t="s">
        <v>5</v>
      </c>
      <c r="D13" s="10" t="s">
        <v>139</v>
      </c>
      <c r="E13" s="10" t="s">
        <v>80</v>
      </c>
      <c r="F13" s="10" t="s">
        <v>93</v>
      </c>
      <c r="G13" s="13">
        <v>36.1</v>
      </c>
      <c r="H13" s="11">
        <v>37.1</v>
      </c>
      <c r="I13" s="13">
        <v>39.2</v>
      </c>
    </row>
    <row r="14" spans="1:9" s="7" customFormat="1" ht="15">
      <c r="A14" s="12" t="s">
        <v>91</v>
      </c>
      <c r="B14" s="10" t="s">
        <v>4</v>
      </c>
      <c r="C14" s="10" t="s">
        <v>5</v>
      </c>
      <c r="D14" s="10" t="s">
        <v>139</v>
      </c>
      <c r="E14" s="10" t="s">
        <v>80</v>
      </c>
      <c r="F14" s="10" t="s">
        <v>92</v>
      </c>
      <c r="G14" s="13">
        <v>30.1</v>
      </c>
      <c r="H14" s="11">
        <v>31.9</v>
      </c>
      <c r="I14" s="13">
        <v>33.7</v>
      </c>
    </row>
    <row r="15" spans="1:9" s="7" customFormat="1" ht="30">
      <c r="A15" s="12" t="s">
        <v>58</v>
      </c>
      <c r="B15" s="10" t="s">
        <v>4</v>
      </c>
      <c r="C15" s="10" t="s">
        <v>5</v>
      </c>
      <c r="D15" s="10" t="s">
        <v>139</v>
      </c>
      <c r="E15" s="10" t="s">
        <v>80</v>
      </c>
      <c r="F15" s="10" t="s">
        <v>107</v>
      </c>
      <c r="G15" s="13">
        <v>2.5</v>
      </c>
      <c r="H15" s="11">
        <v>3</v>
      </c>
      <c r="I15" s="13">
        <v>3.5</v>
      </c>
    </row>
    <row r="16" spans="1:9" s="7" customFormat="1" ht="15">
      <c r="A16" s="12" t="s">
        <v>32</v>
      </c>
      <c r="B16" s="10" t="s">
        <v>4</v>
      </c>
      <c r="C16" s="10" t="s">
        <v>5</v>
      </c>
      <c r="D16" s="10" t="s">
        <v>139</v>
      </c>
      <c r="E16" s="10" t="s">
        <v>80</v>
      </c>
      <c r="F16" s="10" t="s">
        <v>95</v>
      </c>
      <c r="G16" s="13"/>
      <c r="H16" s="11">
        <v>10</v>
      </c>
      <c r="I16" s="13">
        <v>10</v>
      </c>
    </row>
    <row r="17" spans="1:9" s="7" customFormat="1" ht="30.75" customHeight="1">
      <c r="A17" s="12" t="s">
        <v>43</v>
      </c>
      <c r="B17" s="10" t="s">
        <v>4</v>
      </c>
      <c r="C17" s="10" t="s">
        <v>5</v>
      </c>
      <c r="D17" s="10" t="s">
        <v>139</v>
      </c>
      <c r="E17" s="10" t="s">
        <v>80</v>
      </c>
      <c r="F17" s="10" t="s">
        <v>98</v>
      </c>
      <c r="G17" s="13">
        <v>15</v>
      </c>
      <c r="H17" s="11">
        <v>15.5</v>
      </c>
      <c r="I17" s="13">
        <v>15.8</v>
      </c>
    </row>
    <row r="18" spans="1:9" s="7" customFormat="1" ht="15">
      <c r="A18" s="12" t="s">
        <v>119</v>
      </c>
      <c r="B18" s="10" t="s">
        <v>4</v>
      </c>
      <c r="C18" s="10" t="s">
        <v>5</v>
      </c>
      <c r="D18" s="10" t="s">
        <v>139</v>
      </c>
      <c r="E18" s="10" t="s">
        <v>81</v>
      </c>
      <c r="F18" s="10" t="s">
        <v>120</v>
      </c>
      <c r="G18" s="13"/>
      <c r="H18" s="11"/>
      <c r="I18" s="13"/>
    </row>
    <row r="19" spans="1:9" s="7" customFormat="1" ht="33.75" customHeight="1">
      <c r="A19" s="12" t="s">
        <v>116</v>
      </c>
      <c r="B19" s="10" t="s">
        <v>4</v>
      </c>
      <c r="C19" s="10" t="s">
        <v>5</v>
      </c>
      <c r="D19" s="10" t="s">
        <v>139</v>
      </c>
      <c r="E19" s="10" t="s">
        <v>81</v>
      </c>
      <c r="F19" s="10" t="s">
        <v>94</v>
      </c>
      <c r="G19" s="13">
        <v>8.8</v>
      </c>
      <c r="H19" s="11">
        <v>9.9</v>
      </c>
      <c r="I19" s="13">
        <v>10.7</v>
      </c>
    </row>
    <row r="20" spans="1:9" s="7" customFormat="1" ht="30">
      <c r="A20" s="12" t="s">
        <v>117</v>
      </c>
      <c r="B20" s="10" t="s">
        <v>4</v>
      </c>
      <c r="C20" s="10" t="s">
        <v>5</v>
      </c>
      <c r="D20" s="10" t="s">
        <v>139</v>
      </c>
      <c r="E20" s="10" t="s">
        <v>81</v>
      </c>
      <c r="F20" s="10" t="s">
        <v>104</v>
      </c>
      <c r="G20" s="13">
        <v>30.9</v>
      </c>
      <c r="H20" s="11">
        <v>34.6</v>
      </c>
      <c r="I20" s="13">
        <v>37.4</v>
      </c>
    </row>
    <row r="21" spans="1:9" s="7" customFormat="1" ht="15" hidden="1">
      <c r="A21" s="12" t="s">
        <v>62</v>
      </c>
      <c r="B21" s="10" t="s">
        <v>4</v>
      </c>
      <c r="C21" s="10" t="s">
        <v>5</v>
      </c>
      <c r="D21" s="10" t="s">
        <v>63</v>
      </c>
      <c r="E21" s="10" t="s">
        <v>7</v>
      </c>
      <c r="F21" s="10" t="s">
        <v>64</v>
      </c>
      <c r="G21" s="13"/>
      <c r="H21" s="11"/>
      <c r="I21" s="13"/>
    </row>
    <row r="22" spans="1:9" s="7" customFormat="1" ht="30.75" customHeight="1" hidden="1">
      <c r="A22" s="12" t="s">
        <v>58</v>
      </c>
      <c r="B22" s="10" t="s">
        <v>4</v>
      </c>
      <c r="C22" s="10" t="s">
        <v>5</v>
      </c>
      <c r="D22" s="10" t="s">
        <v>6</v>
      </c>
      <c r="E22" s="10" t="s">
        <v>7</v>
      </c>
      <c r="F22" s="10" t="s">
        <v>8</v>
      </c>
      <c r="G22" s="13"/>
      <c r="H22" s="11"/>
      <c r="I22" s="13"/>
    </row>
    <row r="23" spans="1:9" s="7" customFormat="1" ht="17.25" customHeight="1">
      <c r="A23" s="12" t="s">
        <v>58</v>
      </c>
      <c r="B23" s="10" t="s">
        <v>4</v>
      </c>
      <c r="C23" s="10" t="s">
        <v>5</v>
      </c>
      <c r="D23" s="10" t="s">
        <v>139</v>
      </c>
      <c r="E23" s="10" t="s">
        <v>81</v>
      </c>
      <c r="F23" s="10" t="s">
        <v>107</v>
      </c>
      <c r="G23" s="13">
        <v>5</v>
      </c>
      <c r="H23" s="11">
        <v>5</v>
      </c>
      <c r="I23" s="13">
        <v>5</v>
      </c>
    </row>
    <row r="24" spans="1:14" s="7" customFormat="1" ht="32.25" customHeight="1">
      <c r="A24" s="12" t="s">
        <v>58</v>
      </c>
      <c r="B24" s="10" t="s">
        <v>4</v>
      </c>
      <c r="C24" s="10" t="s">
        <v>5</v>
      </c>
      <c r="D24" s="10" t="s">
        <v>139</v>
      </c>
      <c r="E24" s="10" t="s">
        <v>81</v>
      </c>
      <c r="F24" s="10" t="s">
        <v>118</v>
      </c>
      <c r="G24" s="13">
        <v>5</v>
      </c>
      <c r="H24" s="11">
        <v>5</v>
      </c>
      <c r="I24" s="13">
        <v>5</v>
      </c>
      <c r="N24" s="47"/>
    </row>
    <row r="25" spans="1:9" s="7" customFormat="1" ht="13.5" customHeight="1">
      <c r="A25" s="12" t="s">
        <v>32</v>
      </c>
      <c r="B25" s="10" t="s">
        <v>4</v>
      </c>
      <c r="C25" s="10" t="s">
        <v>5</v>
      </c>
      <c r="D25" s="10" t="s">
        <v>139</v>
      </c>
      <c r="E25" s="10" t="s">
        <v>81</v>
      </c>
      <c r="F25" s="10" t="s">
        <v>95</v>
      </c>
      <c r="G25" s="13">
        <v>80.9</v>
      </c>
      <c r="H25" s="11">
        <v>89.3</v>
      </c>
      <c r="I25" s="13">
        <v>89.3</v>
      </c>
    </row>
    <row r="26" spans="1:9" s="7" customFormat="1" ht="13.5" customHeight="1">
      <c r="A26" s="12" t="s">
        <v>32</v>
      </c>
      <c r="B26" s="10" t="s">
        <v>4</v>
      </c>
      <c r="C26" s="10" t="s">
        <v>5</v>
      </c>
      <c r="D26" s="10" t="s">
        <v>139</v>
      </c>
      <c r="E26" s="10" t="s">
        <v>81</v>
      </c>
      <c r="F26" s="10" t="s">
        <v>114</v>
      </c>
      <c r="G26" s="13"/>
      <c r="H26" s="11"/>
      <c r="I26" s="13"/>
    </row>
    <row r="27" spans="1:9" s="7" customFormat="1" ht="13.5" customHeight="1">
      <c r="A27" s="12" t="s">
        <v>82</v>
      </c>
      <c r="B27" s="10" t="s">
        <v>4</v>
      </c>
      <c r="C27" s="10" t="s">
        <v>5</v>
      </c>
      <c r="D27" s="10" t="s">
        <v>139</v>
      </c>
      <c r="E27" s="10" t="s">
        <v>83</v>
      </c>
      <c r="F27" s="10" t="s">
        <v>96</v>
      </c>
      <c r="G27" s="13"/>
      <c r="H27" s="11"/>
      <c r="I27" s="13"/>
    </row>
    <row r="28" spans="1:9" s="7" customFormat="1" ht="13.5" customHeight="1">
      <c r="A28" s="12" t="s">
        <v>82</v>
      </c>
      <c r="B28" s="10" t="s">
        <v>4</v>
      </c>
      <c r="C28" s="10" t="s">
        <v>5</v>
      </c>
      <c r="D28" s="10" t="s">
        <v>139</v>
      </c>
      <c r="E28" s="10" t="s">
        <v>84</v>
      </c>
      <c r="F28" s="10" t="s">
        <v>97</v>
      </c>
      <c r="G28" s="11">
        <v>5</v>
      </c>
      <c r="H28" s="11">
        <v>5</v>
      </c>
      <c r="I28" s="11">
        <v>5</v>
      </c>
    </row>
    <row r="29" spans="1:9" s="7" customFormat="1" ht="15">
      <c r="A29" s="12" t="s">
        <v>82</v>
      </c>
      <c r="B29" s="10" t="s">
        <v>4</v>
      </c>
      <c r="C29" s="10" t="s">
        <v>5</v>
      </c>
      <c r="D29" s="10" t="s">
        <v>139</v>
      </c>
      <c r="E29" s="10" t="s">
        <v>84</v>
      </c>
      <c r="F29" s="10" t="s">
        <v>96</v>
      </c>
      <c r="G29" s="11">
        <v>15</v>
      </c>
      <c r="H29" s="11">
        <v>15</v>
      </c>
      <c r="I29" s="11">
        <v>15</v>
      </c>
    </row>
    <row r="30" spans="1:9" s="7" customFormat="1" ht="15">
      <c r="A30" s="12" t="s">
        <v>115</v>
      </c>
      <c r="B30" s="10" t="s">
        <v>4</v>
      </c>
      <c r="C30" s="10" t="s">
        <v>5</v>
      </c>
      <c r="D30" s="10" t="s">
        <v>139</v>
      </c>
      <c r="E30" s="10" t="s">
        <v>81</v>
      </c>
      <c r="F30" s="10" t="s">
        <v>100</v>
      </c>
      <c r="G30" s="11"/>
      <c r="H30" s="11"/>
      <c r="I30" s="11"/>
    </row>
    <row r="31" spans="1:9" s="7" customFormat="1" ht="15">
      <c r="A31" s="12" t="s">
        <v>43</v>
      </c>
      <c r="B31" s="10" t="s">
        <v>4</v>
      </c>
      <c r="C31" s="10" t="s">
        <v>5</v>
      </c>
      <c r="D31" s="10" t="s">
        <v>139</v>
      </c>
      <c r="E31" s="10" t="s">
        <v>81</v>
      </c>
      <c r="F31" s="10" t="s">
        <v>98</v>
      </c>
      <c r="G31" s="11">
        <v>24</v>
      </c>
      <c r="H31" s="11">
        <v>25</v>
      </c>
      <c r="I31" s="11">
        <v>26</v>
      </c>
    </row>
    <row r="32" spans="1:9" s="7" customFormat="1" ht="15" customHeight="1">
      <c r="A32" s="12" t="s">
        <v>43</v>
      </c>
      <c r="B32" s="10" t="s">
        <v>4</v>
      </c>
      <c r="C32" s="10" t="s">
        <v>5</v>
      </c>
      <c r="D32" s="10" t="s">
        <v>139</v>
      </c>
      <c r="E32" s="10" t="s">
        <v>81</v>
      </c>
      <c r="F32" s="10" t="s">
        <v>99</v>
      </c>
      <c r="G32" s="11">
        <v>36</v>
      </c>
      <c r="H32" s="11">
        <v>36</v>
      </c>
      <c r="I32" s="11">
        <v>36</v>
      </c>
    </row>
    <row r="33" spans="1:9" s="7" customFormat="1" ht="15" customHeight="1" hidden="1">
      <c r="A33" s="8"/>
      <c r="B33" s="10"/>
      <c r="C33" s="10"/>
      <c r="D33" s="10"/>
      <c r="E33" s="10"/>
      <c r="F33" s="10"/>
      <c r="G33" s="13"/>
      <c r="H33" s="11"/>
      <c r="I33" s="13"/>
    </row>
    <row r="34" spans="1:11" s="7" customFormat="1" ht="16.5" customHeight="1">
      <c r="A34" s="102" t="s">
        <v>26</v>
      </c>
      <c r="B34" s="103"/>
      <c r="C34" s="103"/>
      <c r="D34" s="103"/>
      <c r="E34" s="103"/>
      <c r="F34" s="104"/>
      <c r="G34" s="14">
        <f>G6+G9</f>
        <v>1096.3</v>
      </c>
      <c r="H34" s="65">
        <f>H6+H9</f>
        <v>1124.3</v>
      </c>
      <c r="I34" s="14">
        <f>I6+I9</f>
        <v>1133.6</v>
      </c>
      <c r="J34" s="15"/>
      <c r="K34" s="47"/>
    </row>
    <row r="35" spans="1:10" s="7" customFormat="1" ht="12.75" customHeight="1" hidden="1">
      <c r="A35" s="16" t="s">
        <v>75</v>
      </c>
      <c r="B35" s="17"/>
      <c r="C35" s="17"/>
      <c r="D35" s="17"/>
      <c r="E35" s="17"/>
      <c r="F35" s="17"/>
      <c r="G35" s="18"/>
      <c r="H35" s="17"/>
      <c r="I35" s="18"/>
      <c r="J35" s="15"/>
    </row>
    <row r="36" spans="1:10" s="7" customFormat="1" ht="15" customHeight="1" hidden="1">
      <c r="A36" s="19" t="s">
        <v>76</v>
      </c>
      <c r="B36" s="20" t="s">
        <v>4</v>
      </c>
      <c r="C36" s="56" t="s">
        <v>88</v>
      </c>
      <c r="D36" s="56" t="s">
        <v>87</v>
      </c>
      <c r="E36" s="20">
        <v>244</v>
      </c>
      <c r="F36" s="20" t="s">
        <v>97</v>
      </c>
      <c r="G36" s="21"/>
      <c r="H36" s="20"/>
      <c r="I36" s="21"/>
      <c r="J36" s="15"/>
    </row>
    <row r="37" spans="1:10" s="7" customFormat="1" ht="15" customHeight="1" hidden="1">
      <c r="A37" s="19" t="s">
        <v>35</v>
      </c>
      <c r="B37" s="20" t="s">
        <v>4</v>
      </c>
      <c r="C37" s="20" t="s">
        <v>5</v>
      </c>
      <c r="D37" s="20" t="s">
        <v>24</v>
      </c>
      <c r="E37" s="20" t="s">
        <v>7</v>
      </c>
      <c r="F37" s="20" t="s">
        <v>13</v>
      </c>
      <c r="G37" s="21"/>
      <c r="H37" s="20"/>
      <c r="I37" s="21"/>
      <c r="J37" s="15"/>
    </row>
    <row r="38" spans="1:10" s="7" customFormat="1" ht="13.5" customHeight="1" hidden="1">
      <c r="A38" s="102" t="s">
        <v>77</v>
      </c>
      <c r="B38" s="103"/>
      <c r="C38" s="103"/>
      <c r="D38" s="103"/>
      <c r="E38" s="103"/>
      <c r="F38" s="104"/>
      <c r="G38" s="14">
        <f>G36+G37</f>
        <v>0</v>
      </c>
      <c r="H38" s="61"/>
      <c r="I38" s="14">
        <f>I36+I37</f>
        <v>0</v>
      </c>
      <c r="J38" s="15"/>
    </row>
    <row r="39" spans="1:9" s="7" customFormat="1" ht="14.25" customHeight="1">
      <c r="A39" s="110" t="s">
        <v>121</v>
      </c>
      <c r="B39" s="111"/>
      <c r="C39" s="111"/>
      <c r="D39" s="111"/>
      <c r="E39" s="111"/>
      <c r="F39" s="111"/>
      <c r="G39" s="111"/>
      <c r="H39" s="111"/>
      <c r="I39" s="112"/>
    </row>
    <row r="40" spans="1:9" s="7" customFormat="1" ht="14.25" customHeight="1">
      <c r="A40" s="66" t="s">
        <v>122</v>
      </c>
      <c r="B40" s="62" t="s">
        <v>4</v>
      </c>
      <c r="C40" s="62" t="s">
        <v>123</v>
      </c>
      <c r="D40" s="62" t="s">
        <v>163</v>
      </c>
      <c r="E40" s="62" t="s">
        <v>81</v>
      </c>
      <c r="F40" s="62" t="s">
        <v>95</v>
      </c>
      <c r="G40" s="23">
        <v>200</v>
      </c>
      <c r="H40" s="40">
        <v>200</v>
      </c>
      <c r="I40" s="23">
        <v>200</v>
      </c>
    </row>
    <row r="41" spans="1:9" s="7" customFormat="1" ht="14.25" customHeight="1">
      <c r="A41" s="73" t="s">
        <v>124</v>
      </c>
      <c r="B41" s="105"/>
      <c r="C41" s="105"/>
      <c r="D41" s="105"/>
      <c r="E41" s="105"/>
      <c r="F41" s="106"/>
      <c r="G41" s="24">
        <f>G40</f>
        <v>200</v>
      </c>
      <c r="H41" s="67">
        <v>200</v>
      </c>
      <c r="I41" s="24">
        <v>200</v>
      </c>
    </row>
    <row r="42" spans="1:9" s="7" customFormat="1" ht="14.25" customHeight="1">
      <c r="A42" s="22" t="s">
        <v>20</v>
      </c>
      <c r="B42" s="62"/>
      <c r="C42" s="62"/>
      <c r="D42" s="62"/>
      <c r="E42" s="62"/>
      <c r="F42" s="62"/>
      <c r="G42" s="23"/>
      <c r="H42" s="40"/>
      <c r="I42" s="23"/>
    </row>
    <row r="43" spans="1:9" s="7" customFormat="1" ht="15">
      <c r="A43" s="12" t="s">
        <v>34</v>
      </c>
      <c r="B43" s="10" t="s">
        <v>21</v>
      </c>
      <c r="C43" s="10" t="s">
        <v>18</v>
      </c>
      <c r="D43" s="10" t="s">
        <v>140</v>
      </c>
      <c r="E43" s="10" t="s">
        <v>79</v>
      </c>
      <c r="F43" s="10" t="s">
        <v>12</v>
      </c>
      <c r="G43" s="13">
        <v>48.5</v>
      </c>
      <c r="H43" s="11">
        <v>48.5</v>
      </c>
      <c r="I43" s="13">
        <v>48.5</v>
      </c>
    </row>
    <row r="44" spans="1:9" s="7" customFormat="1" ht="13.5" customHeight="1">
      <c r="A44" s="12" t="s">
        <v>36</v>
      </c>
      <c r="B44" s="10" t="s">
        <v>21</v>
      </c>
      <c r="C44" s="10" t="s">
        <v>18</v>
      </c>
      <c r="D44" s="10" t="s">
        <v>140</v>
      </c>
      <c r="E44" s="10" t="s">
        <v>79</v>
      </c>
      <c r="F44" s="10" t="s">
        <v>13</v>
      </c>
      <c r="G44" s="13">
        <v>14.7</v>
      </c>
      <c r="H44" s="11">
        <v>14.7</v>
      </c>
      <c r="I44" s="13">
        <v>14.7</v>
      </c>
    </row>
    <row r="45" spans="1:9" s="7" customFormat="1" ht="13.5" customHeight="1">
      <c r="A45" s="12" t="s">
        <v>30</v>
      </c>
      <c r="B45" s="10" t="s">
        <v>21</v>
      </c>
      <c r="C45" s="10" t="s">
        <v>18</v>
      </c>
      <c r="D45" s="10" t="s">
        <v>140</v>
      </c>
      <c r="E45" s="10" t="s">
        <v>80</v>
      </c>
      <c r="F45" s="10" t="s">
        <v>93</v>
      </c>
      <c r="G45" s="13">
        <v>1</v>
      </c>
      <c r="H45" s="11">
        <v>1</v>
      </c>
      <c r="I45" s="13">
        <v>1</v>
      </c>
    </row>
    <row r="46" spans="1:9" s="7" customFormat="1" ht="13.5" customHeight="1">
      <c r="A46" s="12" t="s">
        <v>154</v>
      </c>
      <c r="B46" s="10" t="s">
        <v>21</v>
      </c>
      <c r="C46" s="10" t="s">
        <v>18</v>
      </c>
      <c r="D46" s="10" t="s">
        <v>140</v>
      </c>
      <c r="E46" s="10" t="s">
        <v>80</v>
      </c>
      <c r="F46" s="10" t="s">
        <v>107</v>
      </c>
      <c r="G46" s="13">
        <v>5</v>
      </c>
      <c r="H46" s="11">
        <v>5</v>
      </c>
      <c r="I46" s="13">
        <v>5</v>
      </c>
    </row>
    <row r="47" spans="1:9" s="7" customFormat="1" ht="13.5" customHeight="1">
      <c r="A47" s="12" t="s">
        <v>155</v>
      </c>
      <c r="B47" s="10" t="s">
        <v>21</v>
      </c>
      <c r="C47" s="10" t="s">
        <v>18</v>
      </c>
      <c r="D47" s="10" t="s">
        <v>140</v>
      </c>
      <c r="E47" s="10" t="s">
        <v>80</v>
      </c>
      <c r="F47" s="10" t="s">
        <v>95</v>
      </c>
      <c r="G47" s="13">
        <v>10</v>
      </c>
      <c r="H47" s="11">
        <v>10</v>
      </c>
      <c r="I47" s="13">
        <v>10</v>
      </c>
    </row>
    <row r="48" spans="1:9" s="7" customFormat="1" ht="31.5" customHeight="1">
      <c r="A48" s="12" t="s">
        <v>108</v>
      </c>
      <c r="B48" s="10" t="s">
        <v>21</v>
      </c>
      <c r="C48" s="10" t="s">
        <v>18</v>
      </c>
      <c r="D48" s="10" t="s">
        <v>140</v>
      </c>
      <c r="E48" s="10" t="s">
        <v>81</v>
      </c>
      <c r="F48" s="10" t="s">
        <v>101</v>
      </c>
      <c r="G48" s="13">
        <v>11.3</v>
      </c>
      <c r="H48" s="11">
        <v>11.3</v>
      </c>
      <c r="I48" s="13">
        <v>11.3</v>
      </c>
    </row>
    <row r="49" spans="1:9" s="7" customFormat="1" ht="31.5" customHeight="1">
      <c r="A49" s="12" t="s">
        <v>78</v>
      </c>
      <c r="B49" s="10" t="s">
        <v>21</v>
      </c>
      <c r="C49" s="10" t="s">
        <v>18</v>
      </c>
      <c r="D49" s="10" t="s">
        <v>140</v>
      </c>
      <c r="E49" s="10" t="s">
        <v>81</v>
      </c>
      <c r="F49" s="10" t="s">
        <v>98</v>
      </c>
      <c r="G49" s="13">
        <v>5.8</v>
      </c>
      <c r="H49" s="11">
        <v>5.8</v>
      </c>
      <c r="I49" s="13">
        <v>5.8</v>
      </c>
    </row>
    <row r="50" spans="1:9" s="7" customFormat="1" ht="31.5" customHeight="1">
      <c r="A50" s="73" t="s">
        <v>27</v>
      </c>
      <c r="B50" s="105"/>
      <c r="C50" s="105"/>
      <c r="D50" s="105"/>
      <c r="E50" s="105"/>
      <c r="F50" s="106"/>
      <c r="G50" s="24">
        <f>G43+G44+G45+G46+G47+G48+G49</f>
        <v>96.3</v>
      </c>
      <c r="H50" s="67">
        <f>H43+H44+H45+H46+H47+H48+H49</f>
        <v>96.3</v>
      </c>
      <c r="I50" s="24">
        <f>I43+I44+I45+I46+I47+I48+I49</f>
        <v>96.3</v>
      </c>
    </row>
    <row r="51" spans="1:9" s="7" customFormat="1" ht="26.25" customHeight="1">
      <c r="A51" s="12" t="s">
        <v>32</v>
      </c>
      <c r="B51" s="10" t="s">
        <v>18</v>
      </c>
      <c r="C51" s="10" t="s">
        <v>50</v>
      </c>
      <c r="D51" s="10" t="s">
        <v>151</v>
      </c>
      <c r="E51" s="10" t="s">
        <v>81</v>
      </c>
      <c r="F51" s="10" t="s">
        <v>95</v>
      </c>
      <c r="G51" s="13">
        <v>10</v>
      </c>
      <c r="H51" s="11">
        <v>10</v>
      </c>
      <c r="I51" s="13">
        <v>10</v>
      </c>
    </row>
    <row r="52" spans="1:9" s="7" customFormat="1" ht="21.75" customHeight="1">
      <c r="A52" s="12" t="s">
        <v>43</v>
      </c>
      <c r="B52" s="10" t="s">
        <v>18</v>
      </c>
      <c r="C52" s="10" t="s">
        <v>50</v>
      </c>
      <c r="D52" s="10" t="s">
        <v>151</v>
      </c>
      <c r="E52" s="10" t="s">
        <v>81</v>
      </c>
      <c r="F52" s="10" t="s">
        <v>98</v>
      </c>
      <c r="G52" s="13">
        <v>40</v>
      </c>
      <c r="H52" s="11">
        <v>40</v>
      </c>
      <c r="I52" s="13">
        <v>40</v>
      </c>
    </row>
    <row r="53" spans="1:9" s="7" customFormat="1" ht="14.25" customHeight="1">
      <c r="A53" s="73" t="s">
        <v>135</v>
      </c>
      <c r="B53" s="74"/>
      <c r="C53" s="74"/>
      <c r="D53" s="74"/>
      <c r="E53" s="74"/>
      <c r="F53" s="75"/>
      <c r="G53" s="24">
        <f>G51+G52</f>
        <v>50</v>
      </c>
      <c r="H53" s="33">
        <f>H51+H52</f>
        <v>50</v>
      </c>
      <c r="I53" s="24">
        <f>I51+I52</f>
        <v>50</v>
      </c>
    </row>
    <row r="54" spans="1:9" s="7" customFormat="1" ht="14.25" customHeight="1" hidden="1">
      <c r="A54" s="12" t="s">
        <v>33</v>
      </c>
      <c r="B54" s="10" t="s">
        <v>21</v>
      </c>
      <c r="C54" s="10" t="s">
        <v>18</v>
      </c>
      <c r="D54" s="10" t="s">
        <v>37</v>
      </c>
      <c r="E54" s="10" t="s">
        <v>81</v>
      </c>
      <c r="F54" s="10" t="s">
        <v>98</v>
      </c>
      <c r="G54" s="13"/>
      <c r="H54" s="11"/>
      <c r="I54" s="13"/>
    </row>
    <row r="55" spans="1:9" s="7" customFormat="1" ht="17.25" customHeight="1" hidden="1">
      <c r="A55" s="73" t="s">
        <v>27</v>
      </c>
      <c r="B55" s="105"/>
      <c r="C55" s="105"/>
      <c r="D55" s="105"/>
      <c r="E55" s="105"/>
      <c r="F55" s="106"/>
      <c r="G55" s="24" t="e">
        <f>G43+G44+G48+#REF!</f>
        <v>#REF!</v>
      </c>
      <c r="H55" s="67" t="e">
        <f>H43+H44+H48+#REF!</f>
        <v>#REF!</v>
      </c>
      <c r="I55" s="24" t="e">
        <f>I43+I44+I48+#REF!</f>
        <v>#REF!</v>
      </c>
    </row>
    <row r="56" spans="1:9" s="7" customFormat="1" ht="30" customHeight="1">
      <c r="A56" s="76" t="s">
        <v>69</v>
      </c>
      <c r="B56" s="77"/>
      <c r="C56" s="77"/>
      <c r="D56" s="77"/>
      <c r="E56" s="77"/>
      <c r="F56" s="77"/>
      <c r="G56" s="77"/>
      <c r="H56" s="77"/>
      <c r="I56" s="78"/>
    </row>
    <row r="57" spans="1:9" s="7" customFormat="1" ht="15" hidden="1">
      <c r="A57" s="28" t="s">
        <v>43</v>
      </c>
      <c r="B57" s="29" t="s">
        <v>18</v>
      </c>
      <c r="C57" s="29" t="s">
        <v>50</v>
      </c>
      <c r="D57" s="29" t="s">
        <v>66</v>
      </c>
      <c r="E57" s="29" t="s">
        <v>67</v>
      </c>
      <c r="F57" s="29" t="s">
        <v>10</v>
      </c>
      <c r="G57" s="27"/>
      <c r="H57" s="29"/>
      <c r="I57" s="27"/>
    </row>
    <row r="58" spans="1:9" s="7" customFormat="1" ht="15.75" customHeight="1" hidden="1">
      <c r="A58" s="25" t="s">
        <v>68</v>
      </c>
      <c r="B58" s="30"/>
      <c r="C58" s="30"/>
      <c r="D58" s="30"/>
      <c r="E58" s="30"/>
      <c r="F58" s="30"/>
      <c r="G58" s="24">
        <f>G57</f>
        <v>0</v>
      </c>
      <c r="H58" s="30"/>
      <c r="I58" s="24">
        <f>I57</f>
        <v>0</v>
      </c>
    </row>
    <row r="59" spans="1:9" s="7" customFormat="1" ht="30" hidden="1">
      <c r="A59" s="25" t="s">
        <v>69</v>
      </c>
      <c r="B59" s="26"/>
      <c r="C59" s="26"/>
      <c r="D59" s="26"/>
      <c r="E59" s="26"/>
      <c r="F59" s="26"/>
      <c r="G59" s="27"/>
      <c r="H59" s="26"/>
      <c r="I59" s="27"/>
    </row>
    <row r="60" spans="1:9" s="7" customFormat="1" ht="26.25" customHeight="1">
      <c r="A60" s="28" t="s">
        <v>133</v>
      </c>
      <c r="B60" s="29" t="s">
        <v>5</v>
      </c>
      <c r="C60" s="29" t="s">
        <v>50</v>
      </c>
      <c r="D60" s="29" t="s">
        <v>142</v>
      </c>
      <c r="E60" s="29" t="s">
        <v>81</v>
      </c>
      <c r="F60" s="29" t="s">
        <v>105</v>
      </c>
      <c r="G60" s="27">
        <v>416.7</v>
      </c>
      <c r="H60" s="32">
        <v>759.9</v>
      </c>
      <c r="I60" s="27">
        <v>1010</v>
      </c>
    </row>
    <row r="61" spans="1:9" s="7" customFormat="1" ht="30">
      <c r="A61" s="28" t="s">
        <v>134</v>
      </c>
      <c r="B61" s="29" t="s">
        <v>5</v>
      </c>
      <c r="C61" s="29" t="s">
        <v>50</v>
      </c>
      <c r="D61" s="29" t="s">
        <v>152</v>
      </c>
      <c r="E61" s="29" t="s">
        <v>81</v>
      </c>
      <c r="F61" s="29" t="s">
        <v>107</v>
      </c>
      <c r="G61" s="27">
        <v>200</v>
      </c>
      <c r="H61" s="32">
        <v>200</v>
      </c>
      <c r="I61" s="27">
        <v>200</v>
      </c>
    </row>
    <row r="62" spans="1:9" s="7" customFormat="1" ht="15">
      <c r="A62" s="28" t="s">
        <v>32</v>
      </c>
      <c r="B62" s="29" t="s">
        <v>5</v>
      </c>
      <c r="C62" s="29" t="s">
        <v>50</v>
      </c>
      <c r="D62" s="29" t="s">
        <v>141</v>
      </c>
      <c r="E62" s="29" t="s">
        <v>81</v>
      </c>
      <c r="F62" s="29" t="s">
        <v>105</v>
      </c>
      <c r="G62" s="27">
        <v>530</v>
      </c>
      <c r="H62" s="32">
        <v>530</v>
      </c>
      <c r="I62" s="27">
        <v>530</v>
      </c>
    </row>
    <row r="63" spans="1:9" s="7" customFormat="1" ht="15">
      <c r="A63" s="28" t="s">
        <v>32</v>
      </c>
      <c r="B63" s="29" t="s">
        <v>5</v>
      </c>
      <c r="C63" s="29" t="s">
        <v>50</v>
      </c>
      <c r="D63" s="29" t="s">
        <v>153</v>
      </c>
      <c r="E63" s="29" t="s">
        <v>81</v>
      </c>
      <c r="F63" s="29" t="s">
        <v>103</v>
      </c>
      <c r="G63" s="27">
        <v>50</v>
      </c>
      <c r="H63" s="32">
        <v>50</v>
      </c>
      <c r="I63" s="27">
        <v>50</v>
      </c>
    </row>
    <row r="64" spans="1:9" s="7" customFormat="1" ht="30">
      <c r="A64" s="25" t="s">
        <v>106</v>
      </c>
      <c r="B64" s="30"/>
      <c r="C64" s="30"/>
      <c r="D64" s="30"/>
      <c r="E64" s="30"/>
      <c r="F64" s="30"/>
      <c r="G64" s="24">
        <f>SUM(G60+G61+G62+G63)</f>
        <v>1196.7</v>
      </c>
      <c r="H64" s="33">
        <f>H60+H61+H62+H63</f>
        <v>1539.9</v>
      </c>
      <c r="I64" s="24">
        <f>I60+I61+I62+I63</f>
        <v>1790</v>
      </c>
    </row>
    <row r="65" spans="1:9" s="7" customFormat="1" ht="17.25" customHeight="1">
      <c r="A65" s="58" t="s">
        <v>54</v>
      </c>
      <c r="B65" s="86"/>
      <c r="C65" s="86"/>
      <c r="D65" s="86"/>
      <c r="E65" s="86"/>
      <c r="F65" s="86"/>
      <c r="G65" s="86"/>
      <c r="H65" s="86"/>
      <c r="I65" s="87"/>
    </row>
    <row r="66" spans="1:9" s="7" customFormat="1" ht="15" customHeight="1" hidden="1">
      <c r="A66" s="31" t="s">
        <v>53</v>
      </c>
      <c r="B66" s="10" t="s">
        <v>17</v>
      </c>
      <c r="C66" s="10" t="s">
        <v>21</v>
      </c>
      <c r="D66" s="10" t="s">
        <v>56</v>
      </c>
      <c r="E66" s="10" t="s">
        <v>7</v>
      </c>
      <c r="F66" s="10" t="s">
        <v>15</v>
      </c>
      <c r="G66" s="32"/>
      <c r="H66" s="10"/>
      <c r="I66" s="32"/>
    </row>
    <row r="67" spans="1:9" s="7" customFormat="1" ht="15" customHeight="1" hidden="1">
      <c r="A67" s="28" t="s">
        <v>55</v>
      </c>
      <c r="B67" s="10" t="s">
        <v>17</v>
      </c>
      <c r="C67" s="10" t="s">
        <v>21</v>
      </c>
      <c r="D67" s="10" t="s">
        <v>56</v>
      </c>
      <c r="E67" s="10" t="s">
        <v>7</v>
      </c>
      <c r="F67" s="10" t="s">
        <v>15</v>
      </c>
      <c r="G67" s="32"/>
      <c r="H67" s="10"/>
      <c r="I67" s="32"/>
    </row>
    <row r="68" spans="1:9" s="7" customFormat="1" ht="17.25" customHeight="1" hidden="1">
      <c r="A68" s="58" t="s">
        <v>57</v>
      </c>
      <c r="B68" s="107"/>
      <c r="C68" s="108"/>
      <c r="D68" s="108"/>
      <c r="E68" s="108"/>
      <c r="F68" s="109"/>
      <c r="G68" s="33">
        <f>G66+G67</f>
        <v>0</v>
      </c>
      <c r="H68" s="60"/>
      <c r="I68" s="33">
        <f>I66+I67</f>
        <v>0</v>
      </c>
    </row>
    <row r="69" spans="1:9" s="7" customFormat="1" ht="15.75" customHeight="1" hidden="1">
      <c r="A69" s="34" t="s">
        <v>16</v>
      </c>
      <c r="B69" s="26"/>
      <c r="C69" s="26"/>
      <c r="D69" s="26"/>
      <c r="E69" s="26"/>
      <c r="F69" s="26"/>
      <c r="G69" s="27"/>
      <c r="H69" s="26"/>
      <c r="I69" s="27"/>
    </row>
    <row r="70" spans="1:9" s="7" customFormat="1" ht="17.25" customHeight="1">
      <c r="A70" s="28" t="s">
        <v>31</v>
      </c>
      <c r="B70" s="29" t="s">
        <v>17</v>
      </c>
      <c r="C70" s="29" t="s">
        <v>18</v>
      </c>
      <c r="D70" s="29" t="s">
        <v>143</v>
      </c>
      <c r="E70" s="29" t="s">
        <v>81</v>
      </c>
      <c r="F70" s="29" t="s">
        <v>94</v>
      </c>
      <c r="G70" s="32">
        <v>90.2</v>
      </c>
      <c r="H70" s="32">
        <v>101.1</v>
      </c>
      <c r="I70" s="32">
        <v>109.1</v>
      </c>
    </row>
    <row r="71" spans="1:9" s="7" customFormat="1" ht="18.75" customHeight="1">
      <c r="A71" s="28" t="s">
        <v>53</v>
      </c>
      <c r="B71" s="29" t="s">
        <v>17</v>
      </c>
      <c r="C71" s="29" t="s">
        <v>18</v>
      </c>
      <c r="D71" s="29" t="s">
        <v>143</v>
      </c>
      <c r="E71" s="29" t="s">
        <v>81</v>
      </c>
      <c r="F71" s="29" t="s">
        <v>118</v>
      </c>
      <c r="G71" s="32">
        <v>74.6</v>
      </c>
      <c r="H71" s="32">
        <v>150.9</v>
      </c>
      <c r="I71" s="32">
        <v>209.3</v>
      </c>
    </row>
    <row r="72" spans="1:9" s="7" customFormat="1" ht="30" hidden="1">
      <c r="A72" s="28" t="s">
        <v>58</v>
      </c>
      <c r="B72" s="29" t="s">
        <v>17</v>
      </c>
      <c r="C72" s="29" t="s">
        <v>18</v>
      </c>
      <c r="D72" s="29" t="s">
        <v>60</v>
      </c>
      <c r="E72" s="29" t="s">
        <v>81</v>
      </c>
      <c r="F72" s="29" t="s">
        <v>118</v>
      </c>
      <c r="G72" s="32">
        <v>30</v>
      </c>
      <c r="H72" s="32" t="s">
        <v>127</v>
      </c>
      <c r="I72" s="32">
        <v>30</v>
      </c>
    </row>
    <row r="73" spans="1:9" s="7" customFormat="1" ht="15">
      <c r="A73" s="28" t="s">
        <v>126</v>
      </c>
      <c r="B73" s="29" t="s">
        <v>17</v>
      </c>
      <c r="C73" s="29" t="s">
        <v>18</v>
      </c>
      <c r="D73" s="29" t="s">
        <v>143</v>
      </c>
      <c r="E73" s="29" t="s">
        <v>81</v>
      </c>
      <c r="F73" s="29" t="s">
        <v>95</v>
      </c>
      <c r="G73" s="32">
        <v>81.3</v>
      </c>
      <c r="H73" s="32">
        <v>81.3</v>
      </c>
      <c r="I73" s="32">
        <v>149.2</v>
      </c>
    </row>
    <row r="74" spans="1:9" s="7" customFormat="1" ht="15">
      <c r="A74" s="28" t="s">
        <v>89</v>
      </c>
      <c r="B74" s="29" t="s">
        <v>17</v>
      </c>
      <c r="C74" s="29" t="s">
        <v>18</v>
      </c>
      <c r="D74" s="29" t="s">
        <v>143</v>
      </c>
      <c r="E74" s="29" t="s">
        <v>81</v>
      </c>
      <c r="F74" s="29" t="s">
        <v>101</v>
      </c>
      <c r="G74" s="32">
        <v>30</v>
      </c>
      <c r="H74" s="32">
        <v>30</v>
      </c>
      <c r="I74" s="32">
        <v>30</v>
      </c>
    </row>
    <row r="75" spans="1:9" s="7" customFormat="1" ht="33" customHeight="1">
      <c r="A75" s="28" t="s">
        <v>59</v>
      </c>
      <c r="B75" s="29" t="s">
        <v>17</v>
      </c>
      <c r="C75" s="29" t="s">
        <v>18</v>
      </c>
      <c r="D75" s="29" t="s">
        <v>143</v>
      </c>
      <c r="E75" s="29" t="s">
        <v>81</v>
      </c>
      <c r="F75" s="29" t="s">
        <v>98</v>
      </c>
      <c r="G75" s="32">
        <v>88.7</v>
      </c>
      <c r="H75" s="32">
        <v>94.9</v>
      </c>
      <c r="I75" s="32">
        <v>100.9</v>
      </c>
    </row>
    <row r="76" spans="1:9" s="7" customFormat="1" ht="15" hidden="1">
      <c r="A76" s="28" t="s">
        <v>90</v>
      </c>
      <c r="B76" s="29" t="s">
        <v>17</v>
      </c>
      <c r="C76" s="29" t="s">
        <v>18</v>
      </c>
      <c r="D76" s="29" t="s">
        <v>60</v>
      </c>
      <c r="E76" s="29" t="s">
        <v>81</v>
      </c>
      <c r="F76" s="29" t="s">
        <v>98</v>
      </c>
      <c r="G76" s="32">
        <v>100</v>
      </c>
      <c r="H76" s="32" t="s">
        <v>130</v>
      </c>
      <c r="I76" s="32">
        <v>112.1</v>
      </c>
    </row>
    <row r="77" spans="1:9" s="7" customFormat="1" ht="30">
      <c r="A77" s="28" t="s">
        <v>58</v>
      </c>
      <c r="B77" s="29" t="s">
        <v>17</v>
      </c>
      <c r="C77" s="29" t="s">
        <v>18</v>
      </c>
      <c r="D77" s="29" t="s">
        <v>144</v>
      </c>
      <c r="E77" s="29" t="s">
        <v>81</v>
      </c>
      <c r="F77" s="29" t="s">
        <v>107</v>
      </c>
      <c r="G77" s="32">
        <v>6.5</v>
      </c>
      <c r="H77" s="32">
        <v>6.5</v>
      </c>
      <c r="I77" s="32">
        <v>6.5</v>
      </c>
    </row>
    <row r="78" spans="1:9" s="7" customFormat="1" ht="15" hidden="1">
      <c r="A78" s="28" t="s">
        <v>32</v>
      </c>
      <c r="B78" s="29" t="s">
        <v>17</v>
      </c>
      <c r="C78" s="29" t="s">
        <v>18</v>
      </c>
      <c r="D78" s="29" t="s">
        <v>65</v>
      </c>
      <c r="E78" s="29" t="s">
        <v>7</v>
      </c>
      <c r="F78" s="29" t="s">
        <v>9</v>
      </c>
      <c r="G78" s="32"/>
      <c r="H78" s="32"/>
      <c r="I78" s="32"/>
    </row>
    <row r="79" spans="1:9" s="7" customFormat="1" ht="30" hidden="1">
      <c r="A79" s="28" t="s">
        <v>59</v>
      </c>
      <c r="B79" s="29" t="s">
        <v>17</v>
      </c>
      <c r="C79" s="29" t="s">
        <v>18</v>
      </c>
      <c r="D79" s="29" t="s">
        <v>65</v>
      </c>
      <c r="E79" s="29" t="s">
        <v>81</v>
      </c>
      <c r="F79" s="29" t="s">
        <v>98</v>
      </c>
      <c r="G79" s="32"/>
      <c r="H79" s="32"/>
      <c r="I79" s="32"/>
    </row>
    <row r="80" spans="1:9" s="7" customFormat="1" ht="30" hidden="1">
      <c r="A80" s="28" t="s">
        <v>58</v>
      </c>
      <c r="B80" s="29" t="s">
        <v>17</v>
      </c>
      <c r="C80" s="29" t="s">
        <v>18</v>
      </c>
      <c r="D80" s="29" t="s">
        <v>51</v>
      </c>
      <c r="E80" s="29" t="s">
        <v>81</v>
      </c>
      <c r="F80" s="29" t="s">
        <v>102</v>
      </c>
      <c r="G80" s="32">
        <v>26.1</v>
      </c>
      <c r="H80" s="32" t="s">
        <v>128</v>
      </c>
      <c r="I80" s="32">
        <v>26.1</v>
      </c>
    </row>
    <row r="81" spans="1:9" s="7" customFormat="1" ht="15">
      <c r="A81" s="28" t="s">
        <v>156</v>
      </c>
      <c r="B81" s="29" t="s">
        <v>17</v>
      </c>
      <c r="C81" s="29" t="s">
        <v>18</v>
      </c>
      <c r="D81" s="29" t="s">
        <v>145</v>
      </c>
      <c r="E81" s="29" t="s">
        <v>81</v>
      </c>
      <c r="F81" s="29" t="s">
        <v>120</v>
      </c>
      <c r="G81" s="32">
        <v>20</v>
      </c>
      <c r="H81" s="32">
        <v>20</v>
      </c>
      <c r="I81" s="32">
        <v>20</v>
      </c>
    </row>
    <row r="82" spans="1:9" s="7" customFormat="1" ht="27.75" customHeight="1">
      <c r="A82" s="28" t="s">
        <v>53</v>
      </c>
      <c r="B82" s="29" t="s">
        <v>17</v>
      </c>
      <c r="C82" s="29" t="s">
        <v>18</v>
      </c>
      <c r="D82" s="29" t="s">
        <v>145</v>
      </c>
      <c r="E82" s="29" t="s">
        <v>81</v>
      </c>
      <c r="F82" s="29" t="s">
        <v>95</v>
      </c>
      <c r="G82" s="32">
        <v>120</v>
      </c>
      <c r="H82" s="32">
        <v>120</v>
      </c>
      <c r="I82" s="32">
        <v>120</v>
      </c>
    </row>
    <row r="83" spans="1:9" s="7" customFormat="1" ht="18" customHeight="1" hidden="1">
      <c r="A83" s="28" t="s">
        <v>58</v>
      </c>
      <c r="B83" s="29" t="s">
        <v>17</v>
      </c>
      <c r="C83" s="29" t="s">
        <v>18</v>
      </c>
      <c r="D83" s="29" t="s">
        <v>52</v>
      </c>
      <c r="E83" s="29" t="s">
        <v>81</v>
      </c>
      <c r="F83" s="29" t="s">
        <v>107</v>
      </c>
      <c r="G83" s="32">
        <v>20</v>
      </c>
      <c r="H83" s="32" t="s">
        <v>129</v>
      </c>
      <c r="I83" s="32">
        <v>20</v>
      </c>
    </row>
    <row r="84" spans="1:9" s="7" customFormat="1" ht="18" customHeight="1">
      <c r="A84" s="28" t="s">
        <v>32</v>
      </c>
      <c r="B84" s="29" t="s">
        <v>17</v>
      </c>
      <c r="C84" s="29" t="s">
        <v>18</v>
      </c>
      <c r="D84" s="29" t="s">
        <v>145</v>
      </c>
      <c r="E84" s="29" t="s">
        <v>81</v>
      </c>
      <c r="F84" s="29" t="s">
        <v>102</v>
      </c>
      <c r="G84" s="32">
        <v>130</v>
      </c>
      <c r="H84" s="32">
        <v>130</v>
      </c>
      <c r="I84" s="32">
        <v>130</v>
      </c>
    </row>
    <row r="85" spans="1:9" s="7" customFormat="1" ht="15">
      <c r="A85" s="28" t="s">
        <v>32</v>
      </c>
      <c r="B85" s="29" t="s">
        <v>17</v>
      </c>
      <c r="C85" s="29" t="s">
        <v>18</v>
      </c>
      <c r="D85" s="29" t="s">
        <v>145</v>
      </c>
      <c r="E85" s="29" t="s">
        <v>81</v>
      </c>
      <c r="F85" s="29" t="s">
        <v>101</v>
      </c>
      <c r="G85" s="32">
        <v>100</v>
      </c>
      <c r="H85" s="32">
        <v>100</v>
      </c>
      <c r="I85" s="32">
        <v>100</v>
      </c>
    </row>
    <row r="86" spans="1:9" s="7" customFormat="1" ht="15" hidden="1">
      <c r="A86" s="28" t="s">
        <v>32</v>
      </c>
      <c r="B86" s="29" t="s">
        <v>17</v>
      </c>
      <c r="C86" s="29" t="s">
        <v>18</v>
      </c>
      <c r="D86" s="29" t="s">
        <v>52</v>
      </c>
      <c r="E86" s="29" t="s">
        <v>81</v>
      </c>
      <c r="F86" s="29" t="s">
        <v>101</v>
      </c>
      <c r="G86" s="32">
        <v>150</v>
      </c>
      <c r="H86" s="32" t="s">
        <v>125</v>
      </c>
      <c r="I86" s="32">
        <v>150</v>
      </c>
    </row>
    <row r="87" spans="1:9" s="7" customFormat="1" ht="15">
      <c r="A87" s="28" t="s">
        <v>43</v>
      </c>
      <c r="B87" s="29" t="s">
        <v>17</v>
      </c>
      <c r="C87" s="29" t="s">
        <v>18</v>
      </c>
      <c r="D87" s="29" t="s">
        <v>145</v>
      </c>
      <c r="E87" s="29" t="s">
        <v>81</v>
      </c>
      <c r="F87" s="29" t="s">
        <v>98</v>
      </c>
      <c r="G87" s="32">
        <v>100</v>
      </c>
      <c r="H87" s="32">
        <v>100</v>
      </c>
      <c r="I87" s="32">
        <v>100</v>
      </c>
    </row>
    <row r="88" spans="1:9" s="7" customFormat="1" ht="15">
      <c r="A88" s="73" t="s">
        <v>47</v>
      </c>
      <c r="B88" s="105"/>
      <c r="C88" s="105"/>
      <c r="D88" s="105"/>
      <c r="E88" s="105"/>
      <c r="F88" s="106"/>
      <c r="G88" s="24">
        <f>G70+G71+G73+G74+G75+G77+G81+G82+G84+G85+G87</f>
        <v>841.3</v>
      </c>
      <c r="H88" s="65">
        <f>H70+H71+H73+H74+H75+H77+H81+H82+H84+H85+H87</f>
        <v>934.7</v>
      </c>
      <c r="I88" s="24">
        <f>I70+I73+I71+I74+I75+I77+I81+I82+I84+I85+I87</f>
        <v>1075</v>
      </c>
    </row>
    <row r="89" spans="1:9" s="7" customFormat="1" ht="17.25" customHeight="1">
      <c r="A89" s="35" t="s">
        <v>14</v>
      </c>
      <c r="B89" s="10"/>
      <c r="C89" s="10"/>
      <c r="D89" s="10"/>
      <c r="E89" s="10"/>
      <c r="F89" s="10"/>
      <c r="G89" s="13"/>
      <c r="H89" s="10"/>
      <c r="I89" s="13"/>
    </row>
    <row r="90" spans="1:9" s="7" customFormat="1" ht="21.75" customHeight="1">
      <c r="A90" s="12" t="s">
        <v>34</v>
      </c>
      <c r="B90" s="10" t="s">
        <v>11</v>
      </c>
      <c r="C90" s="10" t="s">
        <v>4</v>
      </c>
      <c r="D90" s="10" t="s">
        <v>146</v>
      </c>
      <c r="E90" s="10" t="s">
        <v>157</v>
      </c>
      <c r="F90" s="10" t="s">
        <v>12</v>
      </c>
      <c r="G90" s="13">
        <v>434.9</v>
      </c>
      <c r="H90" s="11">
        <v>434.9</v>
      </c>
      <c r="I90" s="13">
        <v>434.9</v>
      </c>
    </row>
    <row r="91" spans="1:9" s="7" customFormat="1" ht="30">
      <c r="A91" s="12" t="s">
        <v>36</v>
      </c>
      <c r="B91" s="10" t="s">
        <v>11</v>
      </c>
      <c r="C91" s="10" t="s">
        <v>4</v>
      </c>
      <c r="D91" s="10" t="s">
        <v>146</v>
      </c>
      <c r="E91" s="10" t="s">
        <v>157</v>
      </c>
      <c r="F91" s="10" t="s">
        <v>13</v>
      </c>
      <c r="G91" s="13">
        <v>188.1</v>
      </c>
      <c r="H91" s="11">
        <v>188.1</v>
      </c>
      <c r="I91" s="13">
        <v>188.1</v>
      </c>
    </row>
    <row r="92" spans="1:9" s="7" customFormat="1" ht="30">
      <c r="A92" s="12" t="s">
        <v>36</v>
      </c>
      <c r="B92" s="10" t="s">
        <v>11</v>
      </c>
      <c r="C92" s="10" t="s">
        <v>4</v>
      </c>
      <c r="D92" s="10" t="s">
        <v>146</v>
      </c>
      <c r="E92" s="10" t="s">
        <v>157</v>
      </c>
      <c r="F92" s="10" t="s">
        <v>98</v>
      </c>
      <c r="G92" s="13">
        <v>35</v>
      </c>
      <c r="H92" s="11">
        <v>35</v>
      </c>
      <c r="I92" s="13">
        <v>35</v>
      </c>
    </row>
    <row r="93" spans="1:9" s="7" customFormat="1" ht="31.5" customHeight="1">
      <c r="A93" s="73" t="s">
        <v>45</v>
      </c>
      <c r="B93" s="105"/>
      <c r="C93" s="105"/>
      <c r="D93" s="105"/>
      <c r="E93" s="105"/>
      <c r="F93" s="106"/>
      <c r="G93" s="24">
        <f>G90+G91+G92</f>
        <v>658</v>
      </c>
      <c r="H93" s="67">
        <f>H90+H91+H92</f>
        <v>658</v>
      </c>
      <c r="I93" s="24">
        <f>I90+I91+I92</f>
        <v>658</v>
      </c>
    </row>
    <row r="94" spans="1:9" s="7" customFormat="1" ht="20.25" customHeight="1">
      <c r="A94" s="12" t="s">
        <v>34</v>
      </c>
      <c r="B94" s="10" t="s">
        <v>11</v>
      </c>
      <c r="C94" s="10" t="s">
        <v>4</v>
      </c>
      <c r="D94" s="10" t="s">
        <v>147</v>
      </c>
      <c r="E94" s="10" t="s">
        <v>85</v>
      </c>
      <c r="F94" s="10" t="s">
        <v>12</v>
      </c>
      <c r="G94" s="13"/>
      <c r="H94" s="11"/>
      <c r="I94" s="13"/>
    </row>
    <row r="95" spans="1:9" s="7" customFormat="1" ht="16.5" customHeight="1">
      <c r="A95" s="12" t="s">
        <v>36</v>
      </c>
      <c r="B95" s="10" t="s">
        <v>11</v>
      </c>
      <c r="C95" s="10" t="s">
        <v>4</v>
      </c>
      <c r="D95" s="10" t="s">
        <v>147</v>
      </c>
      <c r="E95" s="10" t="s">
        <v>85</v>
      </c>
      <c r="F95" s="10" t="s">
        <v>13</v>
      </c>
      <c r="G95" s="13"/>
      <c r="H95" s="11"/>
      <c r="I95" s="13"/>
    </row>
    <row r="96" spans="1:9" s="7" customFormat="1" ht="31.5" customHeight="1">
      <c r="A96" s="12" t="s">
        <v>30</v>
      </c>
      <c r="B96" s="10" t="s">
        <v>11</v>
      </c>
      <c r="C96" s="10" t="s">
        <v>4</v>
      </c>
      <c r="D96" s="10" t="s">
        <v>147</v>
      </c>
      <c r="E96" s="10" t="s">
        <v>80</v>
      </c>
      <c r="F96" s="10" t="s">
        <v>93</v>
      </c>
      <c r="G96" s="13">
        <v>5.9</v>
      </c>
      <c r="H96" s="11">
        <v>6.1</v>
      </c>
      <c r="I96" s="13">
        <v>6.1</v>
      </c>
    </row>
    <row r="97" spans="1:9" s="7" customFormat="1" ht="16.5" customHeight="1">
      <c r="A97" s="12" t="s">
        <v>32</v>
      </c>
      <c r="B97" s="10" t="s">
        <v>11</v>
      </c>
      <c r="C97" s="10" t="s">
        <v>4</v>
      </c>
      <c r="D97" s="10" t="s">
        <v>147</v>
      </c>
      <c r="E97" s="10" t="s">
        <v>80</v>
      </c>
      <c r="F97" s="10" t="s">
        <v>95</v>
      </c>
      <c r="G97" s="13"/>
      <c r="H97" s="11">
        <v>10</v>
      </c>
      <c r="I97" s="13">
        <v>20</v>
      </c>
    </row>
    <row r="98" spans="1:9" s="7" customFormat="1" ht="16.5" customHeight="1">
      <c r="A98" s="12" t="s">
        <v>59</v>
      </c>
      <c r="B98" s="10" t="s">
        <v>11</v>
      </c>
      <c r="C98" s="10" t="s">
        <v>4</v>
      </c>
      <c r="D98" s="10" t="s">
        <v>147</v>
      </c>
      <c r="E98" s="10" t="s">
        <v>80</v>
      </c>
      <c r="F98" s="10" t="s">
        <v>98</v>
      </c>
      <c r="G98" s="13"/>
      <c r="H98" s="11"/>
      <c r="I98" s="13"/>
    </row>
    <row r="99" spans="1:9" s="7" customFormat="1" ht="16.5" customHeight="1">
      <c r="A99" s="12" t="s">
        <v>89</v>
      </c>
      <c r="B99" s="10" t="s">
        <v>11</v>
      </c>
      <c r="C99" s="10" t="s">
        <v>4</v>
      </c>
      <c r="D99" s="10" t="s">
        <v>147</v>
      </c>
      <c r="E99" s="10" t="s">
        <v>80</v>
      </c>
      <c r="F99" s="10" t="s">
        <v>101</v>
      </c>
      <c r="G99" s="13"/>
      <c r="H99" s="11"/>
      <c r="I99" s="13"/>
    </row>
    <row r="100" spans="1:9" s="7" customFormat="1" ht="33" customHeight="1">
      <c r="A100" s="12" t="s">
        <v>116</v>
      </c>
      <c r="B100" s="10" t="s">
        <v>11</v>
      </c>
      <c r="C100" s="10" t="s">
        <v>4</v>
      </c>
      <c r="D100" s="10" t="s">
        <v>147</v>
      </c>
      <c r="E100" s="10" t="s">
        <v>81</v>
      </c>
      <c r="F100" s="10" t="s">
        <v>94</v>
      </c>
      <c r="G100" s="13">
        <v>140.6</v>
      </c>
      <c r="H100" s="11">
        <v>157.5</v>
      </c>
      <c r="I100" s="13">
        <v>170.1</v>
      </c>
    </row>
    <row r="101" spans="1:9" s="7" customFormat="1" ht="16.5" customHeight="1">
      <c r="A101" s="12" t="s">
        <v>158</v>
      </c>
      <c r="B101" s="10" t="s">
        <v>11</v>
      </c>
      <c r="C101" s="10" t="s">
        <v>4</v>
      </c>
      <c r="D101" s="10" t="s">
        <v>147</v>
      </c>
      <c r="E101" s="10" t="s">
        <v>81</v>
      </c>
      <c r="F101" s="10" t="s">
        <v>104</v>
      </c>
      <c r="G101" s="13">
        <v>128.1</v>
      </c>
      <c r="H101" s="11">
        <v>143.5</v>
      </c>
      <c r="I101" s="13">
        <v>154.9</v>
      </c>
    </row>
    <row r="102" spans="1:9" s="7" customFormat="1" ht="36.75" customHeight="1">
      <c r="A102" s="12" t="s">
        <v>159</v>
      </c>
      <c r="B102" s="10" t="s">
        <v>11</v>
      </c>
      <c r="C102" s="10" t="s">
        <v>4</v>
      </c>
      <c r="D102" s="10" t="s">
        <v>147</v>
      </c>
      <c r="E102" s="10" t="s">
        <v>81</v>
      </c>
      <c r="F102" s="10" t="s">
        <v>160</v>
      </c>
      <c r="G102" s="13">
        <v>3.7</v>
      </c>
      <c r="H102" s="11">
        <v>3.9</v>
      </c>
      <c r="I102" s="13">
        <v>4.2</v>
      </c>
    </row>
    <row r="103" spans="1:9" s="7" customFormat="1" ht="16.5" customHeight="1">
      <c r="A103" s="12" t="s">
        <v>31</v>
      </c>
      <c r="B103" s="10" t="s">
        <v>11</v>
      </c>
      <c r="C103" s="10" t="s">
        <v>4</v>
      </c>
      <c r="D103" s="10" t="s">
        <v>147</v>
      </c>
      <c r="E103" s="10" t="s">
        <v>81</v>
      </c>
      <c r="F103" s="10" t="s">
        <v>95</v>
      </c>
      <c r="G103" s="13">
        <v>126.1</v>
      </c>
      <c r="H103" s="11">
        <v>106.9</v>
      </c>
      <c r="I103" s="13">
        <v>93.7</v>
      </c>
    </row>
    <row r="104" spans="1:9" s="7" customFormat="1" ht="15" hidden="1">
      <c r="A104" s="12" t="s">
        <v>53</v>
      </c>
      <c r="B104" s="10" t="s">
        <v>11</v>
      </c>
      <c r="C104" s="10" t="s">
        <v>4</v>
      </c>
      <c r="D104" s="10" t="s">
        <v>44</v>
      </c>
      <c r="E104" s="10" t="s">
        <v>81</v>
      </c>
      <c r="F104" s="10" t="s">
        <v>95</v>
      </c>
      <c r="G104" s="13">
        <v>2.4</v>
      </c>
      <c r="H104" s="11">
        <v>2.6</v>
      </c>
      <c r="I104" s="13">
        <v>2.7</v>
      </c>
    </row>
    <row r="105" spans="1:9" s="7" customFormat="1" ht="15">
      <c r="A105" s="12" t="s">
        <v>161</v>
      </c>
      <c r="B105" s="10" t="s">
        <v>11</v>
      </c>
      <c r="C105" s="10" t="s">
        <v>4</v>
      </c>
      <c r="D105" s="10" t="s">
        <v>147</v>
      </c>
      <c r="E105" s="10" t="s">
        <v>81</v>
      </c>
      <c r="F105" s="10" t="s">
        <v>97</v>
      </c>
      <c r="G105" s="13">
        <v>10</v>
      </c>
      <c r="H105" s="11">
        <v>10</v>
      </c>
      <c r="I105" s="13">
        <v>10</v>
      </c>
    </row>
    <row r="106" spans="1:9" s="7" customFormat="1" ht="15">
      <c r="A106" s="12" t="s">
        <v>76</v>
      </c>
      <c r="B106" s="10" t="s">
        <v>11</v>
      </c>
      <c r="C106" s="10" t="s">
        <v>4</v>
      </c>
      <c r="D106" s="10" t="s">
        <v>147</v>
      </c>
      <c r="E106" s="10" t="s">
        <v>83</v>
      </c>
      <c r="F106" s="10" t="s">
        <v>96</v>
      </c>
      <c r="G106" s="13">
        <v>5</v>
      </c>
      <c r="H106" s="11">
        <v>15</v>
      </c>
      <c r="I106" s="13">
        <v>15</v>
      </c>
    </row>
    <row r="107" spans="1:9" s="7" customFormat="1" ht="15">
      <c r="A107" s="12" t="s">
        <v>82</v>
      </c>
      <c r="B107" s="10" t="s">
        <v>11</v>
      </c>
      <c r="C107" s="10" t="s">
        <v>4</v>
      </c>
      <c r="D107" s="10" t="s">
        <v>147</v>
      </c>
      <c r="E107" s="10" t="s">
        <v>84</v>
      </c>
      <c r="F107" s="10" t="s">
        <v>97</v>
      </c>
      <c r="G107" s="13">
        <v>5</v>
      </c>
      <c r="H107" s="11">
        <v>5</v>
      </c>
      <c r="I107" s="13">
        <v>5</v>
      </c>
    </row>
    <row r="108" spans="1:9" s="7" customFormat="1" ht="15" hidden="1">
      <c r="A108" s="12" t="s">
        <v>90</v>
      </c>
      <c r="B108" s="10" t="s">
        <v>11</v>
      </c>
      <c r="C108" s="10" t="s">
        <v>4</v>
      </c>
      <c r="D108" s="10" t="s">
        <v>44</v>
      </c>
      <c r="E108" s="10" t="s">
        <v>81</v>
      </c>
      <c r="F108" s="10" t="s">
        <v>101</v>
      </c>
      <c r="G108" s="13">
        <v>30</v>
      </c>
      <c r="H108" s="11">
        <v>30</v>
      </c>
      <c r="I108" s="13">
        <v>30</v>
      </c>
    </row>
    <row r="109" spans="1:9" s="7" customFormat="1" ht="15">
      <c r="A109" s="12" t="s">
        <v>89</v>
      </c>
      <c r="B109" s="10" t="s">
        <v>11</v>
      </c>
      <c r="C109" s="10" t="s">
        <v>4</v>
      </c>
      <c r="D109" s="10" t="s">
        <v>147</v>
      </c>
      <c r="E109" s="10" t="s">
        <v>81</v>
      </c>
      <c r="F109" s="10" t="s">
        <v>100</v>
      </c>
      <c r="G109" s="13"/>
      <c r="H109" s="11">
        <v>25</v>
      </c>
      <c r="I109" s="13">
        <v>25</v>
      </c>
    </row>
    <row r="110" spans="1:9" s="7" customFormat="1" ht="15">
      <c r="A110" s="12" t="s">
        <v>90</v>
      </c>
      <c r="B110" s="10" t="s">
        <v>11</v>
      </c>
      <c r="C110" s="10" t="s">
        <v>4</v>
      </c>
      <c r="D110" s="10" t="s">
        <v>147</v>
      </c>
      <c r="E110" s="10" t="s">
        <v>81</v>
      </c>
      <c r="F110" s="10" t="s">
        <v>98</v>
      </c>
      <c r="G110" s="13">
        <v>20</v>
      </c>
      <c r="H110" s="11">
        <v>10.6</v>
      </c>
      <c r="I110" s="13">
        <v>11.3</v>
      </c>
    </row>
    <row r="111" spans="1:9" s="7" customFormat="1" ht="15">
      <c r="A111" s="73" t="s">
        <v>46</v>
      </c>
      <c r="B111" s="89"/>
      <c r="C111" s="89"/>
      <c r="D111" s="89"/>
      <c r="E111" s="89"/>
      <c r="F111" s="90"/>
      <c r="G111" s="24">
        <f>G94+G95+G96+G97+G98+G99+G100+G101+G102+G103+G105+G106+G107+G109+G110</f>
        <v>444.4</v>
      </c>
      <c r="H111" s="67">
        <f>H94+H95+H96+H97+H98+H99+H100+H101+H102+H103+H105+H106+H107+H109+H110</f>
        <v>493.5</v>
      </c>
      <c r="I111" s="24">
        <f>I94+I95+I96+I97+I98+I99+I100+I101+I102+I103+I105+I106+I107+I109+I110</f>
        <v>515.3</v>
      </c>
    </row>
    <row r="112" spans="1:9" s="7" customFormat="1" ht="21" customHeight="1">
      <c r="A112" s="96" t="s">
        <v>22</v>
      </c>
      <c r="B112" s="96"/>
      <c r="C112" s="96"/>
      <c r="D112" s="96"/>
      <c r="E112" s="96"/>
      <c r="F112" s="96"/>
      <c r="G112" s="36">
        <f>SUM(G93+G111)</f>
        <v>1102.4</v>
      </c>
      <c r="H112" s="70">
        <f>SUM(H93+H111)</f>
        <v>1151.5</v>
      </c>
      <c r="I112" s="36">
        <f>SUM(I93+I111)</f>
        <v>1173.3</v>
      </c>
    </row>
    <row r="113" spans="1:9" s="7" customFormat="1" ht="19.5" customHeight="1">
      <c r="A113" s="59" t="s">
        <v>72</v>
      </c>
      <c r="B113" s="85"/>
      <c r="C113" s="86"/>
      <c r="D113" s="86"/>
      <c r="E113" s="86"/>
      <c r="F113" s="86"/>
      <c r="G113" s="86"/>
      <c r="H113" s="86"/>
      <c r="I113" s="87"/>
    </row>
    <row r="114" spans="1:9" s="7" customFormat="1" ht="20.25" customHeight="1">
      <c r="A114" s="26" t="s">
        <v>38</v>
      </c>
      <c r="B114" s="29" t="s">
        <v>73</v>
      </c>
      <c r="C114" s="29" t="s">
        <v>4</v>
      </c>
      <c r="D114" s="29" t="s">
        <v>148</v>
      </c>
      <c r="E114" s="29" t="s">
        <v>86</v>
      </c>
      <c r="F114" s="29" t="s">
        <v>40</v>
      </c>
      <c r="G114" s="32">
        <v>71.1</v>
      </c>
      <c r="H114" s="32">
        <v>71.1</v>
      </c>
      <c r="I114" s="32">
        <v>71.1</v>
      </c>
    </row>
    <row r="115" spans="1:9" s="7" customFormat="1" ht="17.25" customHeight="1">
      <c r="A115" s="26" t="s">
        <v>72</v>
      </c>
      <c r="B115" s="29" t="s">
        <v>111</v>
      </c>
      <c r="C115" s="29" t="s">
        <v>18</v>
      </c>
      <c r="D115" s="29" t="s">
        <v>149</v>
      </c>
      <c r="E115" s="29" t="s">
        <v>112</v>
      </c>
      <c r="F115" s="29" t="s">
        <v>113</v>
      </c>
      <c r="G115" s="32">
        <v>16</v>
      </c>
      <c r="H115" s="32">
        <v>16</v>
      </c>
      <c r="I115" s="32">
        <v>16</v>
      </c>
    </row>
    <row r="116" spans="1:9" s="7" customFormat="1" ht="15" customHeight="1">
      <c r="A116" s="79" t="s">
        <v>136</v>
      </c>
      <c r="B116" s="80"/>
      <c r="C116" s="80"/>
      <c r="D116" s="80"/>
      <c r="E116" s="80"/>
      <c r="F116" s="81"/>
      <c r="G116" s="33">
        <f>G114+G115</f>
        <v>87.1</v>
      </c>
      <c r="H116" s="33">
        <f>H114+H115</f>
        <v>87.1</v>
      </c>
      <c r="I116" s="33">
        <f>I114+I115</f>
        <v>87.1</v>
      </c>
    </row>
    <row r="117" spans="1:9" s="7" customFormat="1" ht="15" customHeight="1" hidden="1">
      <c r="A117" s="88" t="s">
        <v>49</v>
      </c>
      <c r="B117" s="89"/>
      <c r="C117" s="89"/>
      <c r="D117" s="89"/>
      <c r="E117" s="89"/>
      <c r="F117" s="90"/>
      <c r="G117" s="24">
        <v>100</v>
      </c>
      <c r="H117" s="67">
        <v>100.5</v>
      </c>
      <c r="I117" s="24">
        <v>100.5</v>
      </c>
    </row>
    <row r="118" spans="1:9" s="7" customFormat="1" ht="19.5" customHeight="1">
      <c r="A118" s="22" t="s">
        <v>48</v>
      </c>
      <c r="B118" s="91"/>
      <c r="C118" s="92"/>
      <c r="D118" s="92"/>
      <c r="E118" s="92"/>
      <c r="F118" s="92"/>
      <c r="G118" s="92"/>
      <c r="H118" s="92"/>
      <c r="I118" s="92"/>
    </row>
    <row r="119" spans="1:9" s="7" customFormat="1" ht="14.25" customHeight="1" hidden="1">
      <c r="A119" s="37" t="s">
        <v>32</v>
      </c>
      <c r="B119" s="29" t="s">
        <v>74</v>
      </c>
      <c r="C119" s="29" t="s">
        <v>4</v>
      </c>
      <c r="D119" s="29" t="s">
        <v>61</v>
      </c>
      <c r="E119" s="29" t="s">
        <v>7</v>
      </c>
      <c r="F119" s="29" t="s">
        <v>8</v>
      </c>
      <c r="G119" s="27"/>
      <c r="H119" s="29"/>
      <c r="I119" s="27"/>
    </row>
    <row r="120" spans="1:9" s="38" customFormat="1" ht="17.25" customHeight="1" hidden="1">
      <c r="A120" s="22" t="s">
        <v>39</v>
      </c>
      <c r="B120" s="93"/>
      <c r="C120" s="93"/>
      <c r="D120" s="93"/>
      <c r="E120" s="93"/>
      <c r="F120" s="93"/>
      <c r="G120" s="24">
        <f>G119</f>
        <v>0</v>
      </c>
      <c r="H120" s="63"/>
      <c r="I120" s="24">
        <f>I119</f>
        <v>0</v>
      </c>
    </row>
    <row r="121" spans="1:9" s="38" customFormat="1" ht="18.75" customHeight="1" hidden="1" thickBot="1">
      <c r="A121" s="39"/>
      <c r="B121" s="10"/>
      <c r="C121" s="10"/>
      <c r="D121" s="10"/>
      <c r="E121" s="10"/>
      <c r="F121" s="10"/>
      <c r="G121" s="13"/>
      <c r="H121" s="10"/>
      <c r="I121" s="13"/>
    </row>
    <row r="122" spans="1:9" s="7" customFormat="1" ht="21" customHeight="1" hidden="1">
      <c r="A122" s="12"/>
      <c r="B122" s="10"/>
      <c r="C122" s="10"/>
      <c r="D122" s="10"/>
      <c r="E122" s="10"/>
      <c r="F122" s="10"/>
      <c r="G122" s="11"/>
      <c r="H122" s="10"/>
      <c r="I122" s="11"/>
    </row>
    <row r="123" spans="1:9" s="7" customFormat="1" ht="15" hidden="1">
      <c r="A123" s="12"/>
      <c r="B123" s="10"/>
      <c r="C123" s="10"/>
      <c r="D123" s="10"/>
      <c r="E123" s="10"/>
      <c r="F123" s="10"/>
      <c r="G123" s="11"/>
      <c r="H123" s="10"/>
      <c r="I123" s="11"/>
    </row>
    <row r="124" spans="1:9" s="7" customFormat="1" ht="15" hidden="1">
      <c r="A124" s="8"/>
      <c r="B124" s="10"/>
      <c r="C124" s="10"/>
      <c r="D124" s="10"/>
      <c r="E124" s="10"/>
      <c r="F124" s="10"/>
      <c r="G124" s="40"/>
      <c r="H124" s="10"/>
      <c r="I124" s="40"/>
    </row>
    <row r="125" spans="1:9" s="7" customFormat="1" ht="15" hidden="1">
      <c r="A125" s="12"/>
      <c r="B125" s="10"/>
      <c r="C125" s="10"/>
      <c r="D125" s="10"/>
      <c r="E125" s="10"/>
      <c r="F125" s="10"/>
      <c r="G125" s="11"/>
      <c r="H125" s="10"/>
      <c r="I125" s="11"/>
    </row>
    <row r="126" spans="1:9" s="7" customFormat="1" ht="15" hidden="1">
      <c r="A126" s="12"/>
      <c r="B126" s="10"/>
      <c r="C126" s="10"/>
      <c r="D126" s="10"/>
      <c r="E126" s="10"/>
      <c r="F126" s="10"/>
      <c r="G126" s="11"/>
      <c r="H126" s="10"/>
      <c r="I126" s="11"/>
    </row>
    <row r="127" spans="1:9" s="7" customFormat="1" ht="17.25" customHeight="1" hidden="1">
      <c r="A127" s="41"/>
      <c r="B127" s="42"/>
      <c r="C127" s="43"/>
      <c r="D127" s="43"/>
      <c r="E127" s="43"/>
      <c r="F127" s="43"/>
      <c r="G127" s="44"/>
      <c r="H127" s="43"/>
      <c r="I127" s="44"/>
    </row>
    <row r="128" spans="1:9" s="7" customFormat="1" ht="15" hidden="1">
      <c r="A128" s="41"/>
      <c r="B128" s="45"/>
      <c r="C128" s="10"/>
      <c r="D128" s="10"/>
      <c r="E128" s="10"/>
      <c r="F128" s="10"/>
      <c r="G128" s="11"/>
      <c r="H128" s="10"/>
      <c r="I128" s="11"/>
    </row>
    <row r="129" spans="1:9" s="7" customFormat="1" ht="15" hidden="1">
      <c r="A129" s="46"/>
      <c r="B129" s="45"/>
      <c r="C129" s="10"/>
      <c r="D129" s="10"/>
      <c r="E129" s="10"/>
      <c r="F129" s="10"/>
      <c r="G129" s="11"/>
      <c r="H129" s="10"/>
      <c r="I129" s="11"/>
    </row>
    <row r="130" spans="2:9" s="7" customFormat="1" ht="15" hidden="1">
      <c r="B130" s="15"/>
      <c r="C130" s="15"/>
      <c r="D130" s="15"/>
      <c r="E130" s="15"/>
      <c r="F130" s="15"/>
      <c r="G130" s="47"/>
      <c r="H130" s="15"/>
      <c r="I130" s="47"/>
    </row>
    <row r="131" spans="1:9" s="7" customFormat="1" ht="15" hidden="1">
      <c r="A131" s="48"/>
      <c r="B131" s="49"/>
      <c r="C131" s="49"/>
      <c r="D131" s="49"/>
      <c r="E131" s="49"/>
      <c r="F131" s="49"/>
      <c r="G131" s="50"/>
      <c r="H131" s="49"/>
      <c r="I131" s="50"/>
    </row>
    <row r="132" spans="2:9" s="7" customFormat="1" ht="24.75" customHeight="1" hidden="1" thickBot="1">
      <c r="B132" s="15"/>
      <c r="C132" s="15"/>
      <c r="D132" s="15"/>
      <c r="E132" s="15"/>
      <c r="F132" s="15"/>
      <c r="G132" s="47"/>
      <c r="H132" s="15"/>
      <c r="I132" s="47"/>
    </row>
    <row r="133" spans="1:9" s="7" customFormat="1" ht="1.5" customHeight="1" hidden="1" thickBot="1">
      <c r="A133" s="12" t="s">
        <v>53</v>
      </c>
      <c r="B133" s="10" t="s">
        <v>74</v>
      </c>
      <c r="C133" s="10" t="s">
        <v>4</v>
      </c>
      <c r="D133" s="10" t="s">
        <v>61</v>
      </c>
      <c r="E133" s="10" t="s">
        <v>81</v>
      </c>
      <c r="F133" s="10" t="s">
        <v>95</v>
      </c>
      <c r="G133" s="13">
        <v>81.3</v>
      </c>
      <c r="H133" s="11">
        <v>81.3</v>
      </c>
      <c r="I133" s="13">
        <v>81.3</v>
      </c>
    </row>
    <row r="134" spans="1:9" s="7" customFormat="1" ht="21" customHeight="1">
      <c r="A134" s="12" t="s">
        <v>76</v>
      </c>
      <c r="B134" s="10" t="s">
        <v>74</v>
      </c>
      <c r="C134" s="10" t="s">
        <v>4</v>
      </c>
      <c r="D134" s="10" t="s">
        <v>150</v>
      </c>
      <c r="E134" s="10" t="s">
        <v>81</v>
      </c>
      <c r="F134" s="10" t="s">
        <v>95</v>
      </c>
      <c r="G134" s="13">
        <v>81.3</v>
      </c>
      <c r="H134" s="11">
        <v>81.3</v>
      </c>
      <c r="I134" s="13">
        <v>81.3</v>
      </c>
    </row>
    <row r="135" spans="1:9" s="7" customFormat="1" ht="11.25" customHeight="1" hidden="1">
      <c r="A135" s="12" t="s">
        <v>82</v>
      </c>
      <c r="B135" s="10" t="s">
        <v>11</v>
      </c>
      <c r="C135" s="10" t="s">
        <v>4</v>
      </c>
      <c r="D135" s="10" t="s">
        <v>44</v>
      </c>
      <c r="E135" s="10" t="s">
        <v>84</v>
      </c>
      <c r="F135" s="10" t="s">
        <v>97</v>
      </c>
      <c r="G135" s="13"/>
      <c r="H135" s="11"/>
      <c r="I135" s="13"/>
    </row>
    <row r="136" spans="1:9" s="7" customFormat="1" ht="15" hidden="1">
      <c r="A136" s="12" t="s">
        <v>90</v>
      </c>
      <c r="B136" s="10" t="s">
        <v>74</v>
      </c>
      <c r="C136" s="10" t="s">
        <v>4</v>
      </c>
      <c r="D136" s="10" t="s">
        <v>61</v>
      </c>
      <c r="E136" s="10" t="s">
        <v>81</v>
      </c>
      <c r="F136" s="10" t="s">
        <v>98</v>
      </c>
      <c r="G136" s="13"/>
      <c r="H136" s="11"/>
      <c r="I136" s="13"/>
    </row>
    <row r="137" spans="1:9" s="7" customFormat="1" ht="15">
      <c r="A137" s="12" t="s">
        <v>90</v>
      </c>
      <c r="B137" s="10" t="s">
        <v>74</v>
      </c>
      <c r="C137" s="10" t="s">
        <v>4</v>
      </c>
      <c r="D137" s="10" t="s">
        <v>150</v>
      </c>
      <c r="E137" s="10" t="s">
        <v>81</v>
      </c>
      <c r="F137" s="10" t="s">
        <v>97</v>
      </c>
      <c r="G137" s="13">
        <v>100</v>
      </c>
      <c r="H137" s="11">
        <v>100</v>
      </c>
      <c r="I137" s="13">
        <v>100</v>
      </c>
    </row>
    <row r="138" spans="1:9" s="7" customFormat="1" ht="15.75" thickBot="1">
      <c r="A138" s="82" t="s">
        <v>131</v>
      </c>
      <c r="B138" s="83"/>
      <c r="C138" s="83"/>
      <c r="D138" s="83"/>
      <c r="E138" s="83"/>
      <c r="F138" s="84"/>
      <c r="G138" s="24">
        <f>G133+G136+G137</f>
        <v>181.3</v>
      </c>
      <c r="H138" s="33">
        <f>H133+H136+H137</f>
        <v>181.3</v>
      </c>
      <c r="I138" s="24">
        <f>I133+I136+I137</f>
        <v>181.3</v>
      </c>
    </row>
    <row r="139" spans="1:9" s="7" customFormat="1" ht="33.75" customHeight="1" thickBot="1">
      <c r="A139" s="51" t="s">
        <v>19</v>
      </c>
      <c r="B139" s="52"/>
      <c r="C139" s="52"/>
      <c r="D139" s="52"/>
      <c r="E139" s="52"/>
      <c r="F139" s="52"/>
      <c r="G139" s="72">
        <f>G34+G41+G50+G53+G64+G88+G112+G116+G138</f>
        <v>4851.400000000001</v>
      </c>
      <c r="H139" s="71">
        <f>H34+H41+H50+H53+H64+H88+H112+H116+H138</f>
        <v>5365.1</v>
      </c>
      <c r="I139" s="53">
        <f>I34+I41+I50+I53+I64+I88+I112+I116+I138</f>
        <v>5786.6</v>
      </c>
    </row>
    <row r="140" spans="1:9" ht="15">
      <c r="A140" s="7"/>
      <c r="B140" s="15"/>
      <c r="C140" s="15"/>
      <c r="D140" s="15"/>
      <c r="E140" s="15"/>
      <c r="F140" s="15"/>
      <c r="G140" s="7"/>
      <c r="H140" s="15"/>
      <c r="I140" s="7"/>
    </row>
    <row r="141" spans="1:9" ht="15">
      <c r="A141" s="7"/>
      <c r="B141" s="15"/>
      <c r="C141" s="15"/>
      <c r="D141" s="15"/>
      <c r="E141" s="15"/>
      <c r="F141" s="15"/>
      <c r="G141" s="7"/>
      <c r="H141" s="15"/>
      <c r="I141" s="7"/>
    </row>
    <row r="142" spans="1:9" ht="15">
      <c r="A142" s="7"/>
      <c r="B142" s="15"/>
      <c r="C142" s="15"/>
      <c r="D142" s="15"/>
      <c r="E142" s="15"/>
      <c r="F142" s="15"/>
      <c r="G142" s="7" t="s">
        <v>109</v>
      </c>
      <c r="H142" s="15"/>
      <c r="I142" s="7" t="s">
        <v>109</v>
      </c>
    </row>
    <row r="143" spans="1:9" ht="16.5" customHeight="1">
      <c r="A143" s="7" t="s">
        <v>70</v>
      </c>
      <c r="B143" s="15"/>
      <c r="C143" s="15"/>
      <c r="D143" s="15"/>
      <c r="E143" s="15"/>
      <c r="F143" s="94" t="s">
        <v>164</v>
      </c>
      <c r="G143" s="94"/>
      <c r="H143" s="94"/>
      <c r="I143" s="95"/>
    </row>
    <row r="144" spans="1:9" ht="36.75" customHeight="1">
      <c r="A144" s="7" t="s">
        <v>42</v>
      </c>
      <c r="B144" s="15"/>
      <c r="C144" s="15"/>
      <c r="D144" s="15"/>
      <c r="E144" s="15"/>
      <c r="F144" s="15" t="s">
        <v>132</v>
      </c>
      <c r="G144" s="7"/>
      <c r="H144" s="15"/>
      <c r="I144" s="7"/>
    </row>
    <row r="145" spans="2:8" ht="15">
      <c r="B145" s="1"/>
      <c r="C145" s="1"/>
      <c r="D145" s="1"/>
      <c r="E145" s="1"/>
      <c r="F145" s="1"/>
      <c r="H145" s="1"/>
    </row>
    <row r="146" spans="2:8" ht="15">
      <c r="B146" s="1"/>
      <c r="C146" s="1"/>
      <c r="D146" s="1"/>
      <c r="E146" s="1"/>
      <c r="F146" s="1"/>
      <c r="H146" s="1"/>
    </row>
    <row r="147" spans="2:8" ht="15">
      <c r="B147" s="1"/>
      <c r="C147" s="1"/>
      <c r="D147" s="1"/>
      <c r="E147" s="1"/>
      <c r="F147" s="1"/>
      <c r="H147" s="1"/>
    </row>
    <row r="148" spans="2:8" ht="15">
      <c r="B148" s="1"/>
      <c r="C148" s="1"/>
      <c r="D148" s="1"/>
      <c r="E148" s="1"/>
      <c r="F148" s="1"/>
      <c r="H148" s="1"/>
    </row>
    <row r="149" spans="2:8" ht="15">
      <c r="B149" s="1"/>
      <c r="C149" s="1"/>
      <c r="D149" s="1"/>
      <c r="E149" s="1"/>
      <c r="F149" s="1"/>
      <c r="H149" s="1"/>
    </row>
    <row r="150" spans="2:8" ht="15">
      <c r="B150" s="1"/>
      <c r="C150" s="1"/>
      <c r="D150" s="1"/>
      <c r="E150" s="1"/>
      <c r="F150" s="1"/>
      <c r="H150" s="1"/>
    </row>
    <row r="151" spans="2:8" ht="15">
      <c r="B151" s="1"/>
      <c r="C151" s="1"/>
      <c r="D151" s="1"/>
      <c r="E151" s="1"/>
      <c r="F151" s="1"/>
      <c r="H151" s="1"/>
    </row>
    <row r="152" spans="2:8" ht="15">
      <c r="B152" s="1"/>
      <c r="C152" s="1"/>
      <c r="D152" s="1"/>
      <c r="E152" s="1"/>
      <c r="F152" s="1"/>
      <c r="H152" s="1"/>
    </row>
    <row r="153" spans="2:8" ht="15">
      <c r="B153" s="1"/>
      <c r="C153" s="1"/>
      <c r="D153" s="1"/>
      <c r="E153" s="1"/>
      <c r="F153" s="1"/>
      <c r="H153" s="1"/>
    </row>
    <row r="154" spans="2:8" ht="15">
      <c r="B154" s="1"/>
      <c r="C154" s="1"/>
      <c r="D154" s="1"/>
      <c r="E154" s="1"/>
      <c r="F154" s="1"/>
      <c r="H154" s="1"/>
    </row>
    <row r="155" spans="2:8" ht="15">
      <c r="B155" s="1"/>
      <c r="C155" s="1"/>
      <c r="D155" s="1"/>
      <c r="E155" s="1"/>
      <c r="F155" s="1"/>
      <c r="H155" s="1"/>
    </row>
    <row r="156" spans="2:8" ht="15">
      <c r="B156" s="1"/>
      <c r="C156" s="1"/>
      <c r="D156" s="1"/>
      <c r="E156" s="1"/>
      <c r="F156" s="1"/>
      <c r="H156" s="1"/>
    </row>
    <row r="157" spans="2:8" ht="15">
      <c r="B157" s="1"/>
      <c r="C157" s="1"/>
      <c r="D157" s="1"/>
      <c r="E157" s="1"/>
      <c r="F157" s="1"/>
      <c r="H157" s="1"/>
    </row>
    <row r="158" spans="2:8" ht="15">
      <c r="B158" s="1"/>
      <c r="C158" s="1"/>
      <c r="D158" s="1"/>
      <c r="E158" s="1"/>
      <c r="F158" s="1"/>
      <c r="H158" s="1"/>
    </row>
    <row r="159" spans="2:8" ht="15">
      <c r="B159" s="1"/>
      <c r="C159" s="1"/>
      <c r="D159" s="1"/>
      <c r="E159" s="1"/>
      <c r="F159" s="1"/>
      <c r="H159" s="1"/>
    </row>
    <row r="160" spans="2:8" ht="15">
      <c r="B160" s="1"/>
      <c r="C160" s="1"/>
      <c r="D160" s="1"/>
      <c r="E160" s="1"/>
      <c r="F160" s="1"/>
      <c r="H160" s="1"/>
    </row>
    <row r="161" spans="2:8" ht="15">
      <c r="B161" s="1"/>
      <c r="C161" s="1"/>
      <c r="D161" s="1"/>
      <c r="E161" s="1"/>
      <c r="F161" s="1"/>
      <c r="H161" s="1"/>
    </row>
    <row r="162" spans="2:8" ht="15">
      <c r="B162" s="1"/>
      <c r="C162" s="1"/>
      <c r="D162" s="1"/>
      <c r="E162" s="1"/>
      <c r="F162" s="1"/>
      <c r="H162" s="1"/>
    </row>
    <row r="163" spans="2:8" ht="15">
      <c r="B163" s="1"/>
      <c r="C163" s="1"/>
      <c r="D163" s="1"/>
      <c r="E163" s="1"/>
      <c r="F163" s="1"/>
      <c r="H163" s="1"/>
    </row>
    <row r="164" spans="2:8" ht="15">
      <c r="B164" s="1"/>
      <c r="C164" s="1"/>
      <c r="D164" s="1"/>
      <c r="E164" s="1"/>
      <c r="F164" s="1"/>
      <c r="H164" s="1"/>
    </row>
    <row r="165" spans="2:8" ht="15">
      <c r="B165" s="1"/>
      <c r="C165" s="1"/>
      <c r="D165" s="1"/>
      <c r="E165" s="1"/>
      <c r="F165" s="1"/>
      <c r="H165" s="1"/>
    </row>
    <row r="166" spans="2:8" ht="15">
      <c r="B166" s="1"/>
      <c r="C166" s="1"/>
      <c r="D166" s="1"/>
      <c r="E166" s="1"/>
      <c r="F166" s="1"/>
      <c r="H166" s="1"/>
    </row>
    <row r="167" spans="2:8" ht="15">
      <c r="B167" s="1"/>
      <c r="C167" s="1"/>
      <c r="D167" s="1"/>
      <c r="E167" s="1"/>
      <c r="F167" s="1"/>
      <c r="H167" s="1"/>
    </row>
    <row r="168" spans="2:8" ht="15">
      <c r="B168" s="1"/>
      <c r="C168" s="1"/>
      <c r="D168" s="1"/>
      <c r="E168" s="1"/>
      <c r="F168" s="1"/>
      <c r="H168" s="1"/>
    </row>
    <row r="169" spans="2:8" ht="15">
      <c r="B169" s="1"/>
      <c r="C169" s="1"/>
      <c r="D169" s="1"/>
      <c r="E169" s="1"/>
      <c r="F169" s="1"/>
      <c r="H169" s="1"/>
    </row>
    <row r="170" spans="2:8" ht="15">
      <c r="B170" s="1"/>
      <c r="C170" s="1"/>
      <c r="D170" s="1"/>
      <c r="E170" s="1"/>
      <c r="F170" s="1"/>
      <c r="H170" s="1"/>
    </row>
    <row r="171" spans="2:8" ht="15">
      <c r="B171" s="1"/>
      <c r="C171" s="1"/>
      <c r="D171" s="1"/>
      <c r="E171" s="1"/>
      <c r="F171" s="1"/>
      <c r="H171" s="1"/>
    </row>
    <row r="172" spans="2:8" ht="15">
      <c r="B172" s="1"/>
      <c r="C172" s="1"/>
      <c r="D172" s="1"/>
      <c r="E172" s="1"/>
      <c r="F172" s="1"/>
      <c r="H172" s="1"/>
    </row>
    <row r="173" spans="2:8" ht="15">
      <c r="B173" s="1"/>
      <c r="C173" s="1"/>
      <c r="D173" s="1"/>
      <c r="E173" s="1"/>
      <c r="F173" s="1"/>
      <c r="H173" s="1"/>
    </row>
    <row r="174" spans="2:8" ht="15">
      <c r="B174" s="1"/>
      <c r="C174" s="1"/>
      <c r="D174" s="1"/>
      <c r="E174" s="1"/>
      <c r="F174" s="1"/>
      <c r="H174" s="1"/>
    </row>
    <row r="175" spans="2:8" ht="15">
      <c r="B175" s="1"/>
      <c r="C175" s="1"/>
      <c r="D175" s="1"/>
      <c r="E175" s="1"/>
      <c r="F175" s="1"/>
      <c r="H175" s="1"/>
    </row>
    <row r="176" spans="2:8" ht="15">
      <c r="B176" s="1"/>
      <c r="C176" s="1"/>
      <c r="D176" s="1"/>
      <c r="E176" s="1"/>
      <c r="F176" s="1"/>
      <c r="H176" s="1"/>
    </row>
    <row r="177" spans="2:8" ht="15">
      <c r="B177" s="1"/>
      <c r="C177" s="1"/>
      <c r="D177" s="1"/>
      <c r="E177" s="1"/>
      <c r="F177" s="1"/>
      <c r="H177" s="1"/>
    </row>
    <row r="178" spans="2:8" ht="15">
      <c r="B178" s="1"/>
      <c r="C178" s="1"/>
      <c r="D178" s="1"/>
      <c r="E178" s="1"/>
      <c r="F178" s="1"/>
      <c r="H178" s="1"/>
    </row>
    <row r="179" spans="2:8" ht="15">
      <c r="B179" s="1"/>
      <c r="C179" s="1"/>
      <c r="D179" s="1"/>
      <c r="E179" s="1"/>
      <c r="F179" s="1"/>
      <c r="H179" s="1"/>
    </row>
    <row r="180" spans="2:8" ht="15">
      <c r="B180" s="1"/>
      <c r="C180" s="1"/>
      <c r="D180" s="1"/>
      <c r="E180" s="1"/>
      <c r="F180" s="1"/>
      <c r="H180" s="1"/>
    </row>
    <row r="181" spans="2:8" ht="15">
      <c r="B181" s="1"/>
      <c r="C181" s="1"/>
      <c r="D181" s="1"/>
      <c r="E181" s="1"/>
      <c r="F181" s="1"/>
      <c r="H181" s="1"/>
    </row>
    <row r="182" spans="2:8" ht="15">
      <c r="B182" s="1"/>
      <c r="C182" s="1"/>
      <c r="D182" s="1"/>
      <c r="E182" s="1"/>
      <c r="F182" s="1"/>
      <c r="H182" s="1"/>
    </row>
    <row r="183" spans="2:8" ht="15">
      <c r="B183" s="1"/>
      <c r="C183" s="1"/>
      <c r="D183" s="1"/>
      <c r="E183" s="1"/>
      <c r="F183" s="1"/>
      <c r="H183" s="1"/>
    </row>
    <row r="184" spans="2:8" ht="15">
      <c r="B184" s="1"/>
      <c r="C184" s="1"/>
      <c r="D184" s="1"/>
      <c r="E184" s="1"/>
      <c r="F184" s="1"/>
      <c r="H184" s="1"/>
    </row>
    <row r="185" spans="2:8" ht="15">
      <c r="B185" s="1"/>
      <c r="C185" s="1"/>
      <c r="D185" s="1"/>
      <c r="E185" s="1"/>
      <c r="F185" s="1"/>
      <c r="H185" s="1"/>
    </row>
    <row r="186" spans="2:8" ht="15">
      <c r="B186" s="1"/>
      <c r="C186" s="1"/>
      <c r="D186" s="1"/>
      <c r="E186" s="1"/>
      <c r="F186" s="1"/>
      <c r="H186" s="1"/>
    </row>
  </sheetData>
  <sheetProtection/>
  <mergeCells count="24">
    <mergeCell ref="F143:I143"/>
    <mergeCell ref="A112:F112"/>
    <mergeCell ref="B3:I3"/>
    <mergeCell ref="A4:I4"/>
    <mergeCell ref="A9:F9"/>
    <mergeCell ref="A34:F34"/>
    <mergeCell ref="A38:F38"/>
    <mergeCell ref="A55:F55"/>
    <mergeCell ref="B65:I65"/>
    <mergeCell ref="B68:F68"/>
    <mergeCell ref="A88:F88"/>
    <mergeCell ref="A93:F93"/>
    <mergeCell ref="A111:F111"/>
    <mergeCell ref="A39:I39"/>
    <mergeCell ref="A50:F50"/>
    <mergeCell ref="A41:F41"/>
    <mergeCell ref="A53:F53"/>
    <mergeCell ref="A56:I56"/>
    <mergeCell ref="A116:F116"/>
    <mergeCell ref="A138:F138"/>
    <mergeCell ref="B113:I113"/>
    <mergeCell ref="A117:F117"/>
    <mergeCell ref="B118:I118"/>
    <mergeCell ref="B120:F120"/>
  </mergeCells>
  <printOptions/>
  <pageMargins left="0.5118110236220472" right="0" top="0.1968503937007874" bottom="0.7480314960629921" header="0.196850393700787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 АМСУ Моздокского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Мирзоева Залина Алисафаевна</dc:creator>
  <cp:keywords/>
  <dc:description/>
  <cp:lastModifiedBy>Юрий</cp:lastModifiedBy>
  <cp:lastPrinted>2014-01-15T08:36:57Z</cp:lastPrinted>
  <dcterms:created xsi:type="dcterms:W3CDTF">2008-08-22T08:15:08Z</dcterms:created>
  <dcterms:modified xsi:type="dcterms:W3CDTF">2014-02-14T15:24:48Z</dcterms:modified>
  <cp:category/>
  <cp:version/>
  <cp:contentType/>
  <cp:contentStatus/>
</cp:coreProperties>
</file>